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MPR\2024\April 2024\MPR data for website\"/>
    </mc:Choice>
  </mc:AlternateContent>
  <xr:revisionPtr revIDLastSave="0" documentId="13_ncr:1_{53413771-4C7D-4302-857F-23043EE41896}" xr6:coauthVersionLast="47" xr6:coauthVersionMax="47" xr10:uidLastSave="{00000000-0000-0000-0000-000000000000}"/>
  <bookViews>
    <workbookView xWindow="-110" yWindow="-110" windowWidth="19420" windowHeight="10420" tabRatio="670" xr2:uid="{8B6FCFE5-6072-4EB5-B9B7-C75354F37458}"/>
  </bookViews>
  <sheets>
    <sheet name="Contents" sheetId="1" r:id="rId1"/>
    <sheet name="Box 1.1" sheetId="2" r:id="rId2"/>
    <sheet name="Box 1.2" sheetId="3" r:id="rId3"/>
    <sheet name="Box 1.3" sheetId="72" r:id="rId4"/>
    <sheet name="Box 1.4" sheetId="76" r:id="rId5"/>
    <sheet name="Box 2.1" sheetId="77" r:id="rId6"/>
    <sheet name="Box 2.2" sheetId="78" r:id="rId7"/>
    <sheet name="Box 3.1" sheetId="65" r:id="rId8"/>
    <sheet name="Box 3.2" sheetId="75" r:id="rId9"/>
    <sheet name="Box 3.3" sheetId="74" r:id="rId10"/>
    <sheet name="Box 4.1" sheetId="73" r:id="rId11"/>
    <sheet name="Box 4.2" sheetId="39" r:id="rId12"/>
    <sheet name="Box 5.1" sheetId="45" r:id="rId13"/>
    <sheet name="Box 5.2" sheetId="70" r:id="rId14"/>
    <sheet name="Box 6.1" sheetId="79" r:id="rId15"/>
    <sheet name="Box 6.2" sheetId="80" r:id="rId16"/>
    <sheet name="Box 7.1" sheetId="18" r:id="rId17"/>
    <sheet name="Box 8.1" sheetId="33" r:id="rId18"/>
    <sheet name="Box 8.2" sheetId="2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9" l="1"/>
  <c r="A1" i="33"/>
  <c r="A1" i="18"/>
  <c r="A1" i="39"/>
  <c r="A1" i="80"/>
  <c r="A1" i="79"/>
  <c r="A1" i="70"/>
  <c r="A1" i="45"/>
  <c r="A1" i="73" l="1"/>
  <c r="A1" i="77" l="1"/>
  <c r="A1" i="78"/>
  <c r="A1" i="76" l="1"/>
  <c r="A1" i="74" l="1"/>
  <c r="A1" i="75"/>
  <c r="A1" i="72" l="1"/>
  <c r="A1" i="3"/>
  <c r="A1" i="65" l="1"/>
  <c r="A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Arslanalp, Serkan</author>
  </authors>
  <commentList>
    <comment ref="B23" authorId="0" shapeId="0" xr:uid="{6BA74FEA-C007-466C-9BB2-CC52E93B2C2A}">
      <text>
        <r>
          <rPr>
            <b/>
            <sz val="9"/>
            <color indexed="81"/>
            <rFont val="Tahoma"/>
            <family val="2"/>
          </rPr>
          <t>As of end-2021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<sst xmlns="http://schemas.openxmlformats.org/spreadsheetml/2006/main" count="293" uniqueCount="159">
  <si>
    <t xml:space="preserve">Box 1 </t>
  </si>
  <si>
    <t>Box 3</t>
  </si>
  <si>
    <t>Box 4</t>
  </si>
  <si>
    <t>Box 5</t>
  </si>
  <si>
    <t>Box 7</t>
  </si>
  <si>
    <t>Back to contents</t>
  </si>
  <si>
    <t>2022Q2</t>
  </si>
  <si>
    <t>2022Q3</t>
  </si>
  <si>
    <t>2022Q4</t>
  </si>
  <si>
    <t>Date</t>
  </si>
  <si>
    <t>Headline inflation</t>
  </si>
  <si>
    <t>Core inflation</t>
  </si>
  <si>
    <t>Services</t>
  </si>
  <si>
    <t>Core goods</t>
  </si>
  <si>
    <t>2023Q1</t>
  </si>
  <si>
    <t>2023Q2</t>
  </si>
  <si>
    <t>Per cent</t>
  </si>
  <si>
    <r>
      <rPr>
        <b/>
        <i/>
        <sz val="14"/>
        <color rgb="FF000000"/>
        <rFont val="Calibri"/>
        <family val="2"/>
        <scheme val="minor"/>
      </rPr>
      <t>Monetary Policy Review</t>
    </r>
    <r>
      <rPr>
        <b/>
        <sz val="14"/>
        <color rgb="FF000000"/>
        <rFont val="Calibri"/>
        <family val="2"/>
        <scheme val="minor"/>
      </rPr>
      <t xml:space="preserve"> (April 2024)</t>
    </r>
  </si>
  <si>
    <t>Do fiscal and monetary complementarities matter?</t>
  </si>
  <si>
    <t>Government interest payments</t>
  </si>
  <si>
    <t>Government debt</t>
  </si>
  <si>
    <t>Real GDP growth</t>
  </si>
  <si>
    <t>Repurchase rate</t>
  </si>
  <si>
    <t>Box 2</t>
  </si>
  <si>
    <t>Better demand measures of inflation still show inflation risk</t>
  </si>
  <si>
    <t>Underlying inflation</t>
  </si>
  <si>
    <t>Headline and core inflation deviation from midpoint</t>
  </si>
  <si>
    <t>Explaining the diverse inflation performance across emerging markets</t>
  </si>
  <si>
    <t>Timing of emerging market inflation peak</t>
  </si>
  <si>
    <t>Will Chinese growth sink the global economy and commodity prices?</t>
  </si>
  <si>
    <t>China real estate</t>
  </si>
  <si>
    <t>Import and export prices</t>
  </si>
  <si>
    <t>The ebb and flo of portfolio investment</t>
  </si>
  <si>
    <t>Government bond holdings</t>
  </si>
  <si>
    <t>Investor holdings of emerging market government debt</t>
  </si>
  <si>
    <t>Box 6</t>
  </si>
  <si>
    <t>A reform for all seasons?</t>
  </si>
  <si>
    <t>Central bank reserves</t>
  </si>
  <si>
    <t>Credit to GDP growth in advanced economies</t>
  </si>
  <si>
    <t>The outsized impact of short-run shocks on gross domestic product forecasts in 2023</t>
  </si>
  <si>
    <t>Contributions to the 2023 GDP forecast errors (forecast minus actual)</t>
  </si>
  <si>
    <t>Box 8</t>
  </si>
  <si>
    <t>Government interest payments: deviation from baseline</t>
  </si>
  <si>
    <t>Real GDP growth: deviation from baseline</t>
  </si>
  <si>
    <t>Government debt: deviation from baseline</t>
  </si>
  <si>
    <t>Nominal repo</t>
  </si>
  <si>
    <t>Real repo</t>
  </si>
  <si>
    <t>2024Q1</t>
  </si>
  <si>
    <t>2024Q2</t>
  </si>
  <si>
    <t>2024Q3</t>
  </si>
  <si>
    <t>2024Q4</t>
  </si>
  <si>
    <t>2025Q1</t>
  </si>
  <si>
    <t>2025Q2</t>
  </si>
  <si>
    <t>2025Q3</t>
  </si>
  <si>
    <t>2025Q4</t>
  </si>
  <si>
    <t>2026Q1</t>
  </si>
  <si>
    <t>2026Q2</t>
  </si>
  <si>
    <t>2026Q3</t>
  </si>
  <si>
    <t>2026Q4</t>
  </si>
  <si>
    <t>Headline</t>
  </si>
  <si>
    <t>Trimmed mean</t>
  </si>
  <si>
    <t>Core</t>
  </si>
  <si>
    <t>Supercore</t>
  </si>
  <si>
    <t>PCCI</t>
  </si>
  <si>
    <t>Peak</t>
  </si>
  <si>
    <t>Latest</t>
  </si>
  <si>
    <t>Czech Republic</t>
  </si>
  <si>
    <t>Hungary</t>
  </si>
  <si>
    <t>Poland</t>
  </si>
  <si>
    <t>Chile</t>
  </si>
  <si>
    <t>Peru</t>
  </si>
  <si>
    <t>Colombia</t>
  </si>
  <si>
    <t>Romania</t>
  </si>
  <si>
    <t>Mexico</t>
  </si>
  <si>
    <t>Thailand</t>
  </si>
  <si>
    <t>Phillipines</t>
  </si>
  <si>
    <t>Brazil</t>
  </si>
  <si>
    <t>South Africa</t>
  </si>
  <si>
    <t>Malaysia</t>
  </si>
  <si>
    <t>Saudi Arabia</t>
  </si>
  <si>
    <t>Indonesia</t>
  </si>
  <si>
    <t xml:space="preserve">India </t>
  </si>
  <si>
    <t>India</t>
  </si>
  <si>
    <t>Headline CPI</t>
  </si>
  <si>
    <t>Core CPI</t>
  </si>
  <si>
    <t>Property starts</t>
  </si>
  <si>
    <t>Property sales</t>
  </si>
  <si>
    <t>China export prices</t>
  </si>
  <si>
    <t>US import prices</t>
  </si>
  <si>
    <t>Eurozone import prices</t>
  </si>
  <si>
    <t xml:space="preserve">Non-residents </t>
  </si>
  <si>
    <t xml:space="preserve">Banks </t>
  </si>
  <si>
    <t>Insurers</t>
  </si>
  <si>
    <t>Local pension funds</t>
  </si>
  <si>
    <t>Other financial institutions</t>
  </si>
  <si>
    <t>Other*</t>
  </si>
  <si>
    <t>2006</t>
  </si>
  <si>
    <t>2012</t>
  </si>
  <si>
    <t>2019</t>
  </si>
  <si>
    <t>2022</t>
  </si>
  <si>
    <t>2023</t>
  </si>
  <si>
    <t>Domestic central bank</t>
  </si>
  <si>
    <t>Domestic banks</t>
  </si>
  <si>
    <t>Domestic nonbanks</t>
  </si>
  <si>
    <t>Foreign official</t>
  </si>
  <si>
    <t>Foreign banks</t>
  </si>
  <si>
    <t>Foreign nonbanks</t>
  </si>
  <si>
    <t>China</t>
  </si>
  <si>
    <t>Egypt</t>
  </si>
  <si>
    <t>Russia</t>
  </si>
  <si>
    <t>SA</t>
  </si>
  <si>
    <t>Turkiye</t>
  </si>
  <si>
    <t>UK (£)</t>
  </si>
  <si>
    <t>US ($)</t>
  </si>
  <si>
    <t>Eurozone (€)</t>
  </si>
  <si>
    <t>Jan</t>
  </si>
  <si>
    <t>Mar</t>
  </si>
  <si>
    <t>May</t>
  </si>
  <si>
    <t>Jul</t>
  </si>
  <si>
    <t>Sep</t>
  </si>
  <si>
    <t>Nov</t>
  </si>
  <si>
    <t>2021</t>
  </si>
  <si>
    <t>Household expenditure</t>
  </si>
  <si>
    <t>General government expenditure</t>
  </si>
  <si>
    <t>Gross fixed capital formation</t>
  </si>
  <si>
    <t>Change in inventories</t>
  </si>
  <si>
    <t>Exports</t>
  </si>
  <si>
    <t>Imports</t>
  </si>
  <si>
    <t>QPM</t>
  </si>
  <si>
    <t>Reuters (median)</t>
  </si>
  <si>
    <t>Fuel</t>
  </si>
  <si>
    <t>Electricity</t>
  </si>
  <si>
    <t>Food</t>
  </si>
  <si>
    <t>Reuters</t>
  </si>
  <si>
    <t>Weaker growth in 2023, but more inflation than forecast</t>
  </si>
  <si>
    <t>2023 headline inflation forecast errors</t>
  </si>
  <si>
    <t>2023 core inflation forecast errors</t>
  </si>
  <si>
    <t xml:space="preserve">Perentage points of GDP </t>
  </si>
  <si>
    <t xml:space="preserve">Percentage points of GDP </t>
  </si>
  <si>
    <t xml:space="preserve">Percentage points </t>
  </si>
  <si>
    <t xml:space="preserve">Percentage change over 12 months </t>
  </si>
  <si>
    <t xml:space="preserve">Inflation target: lower </t>
  </si>
  <si>
    <t>Inflation target:upper</t>
  </si>
  <si>
    <t>inflation target: midpoint</t>
  </si>
  <si>
    <t>Deviation from the midpoint</t>
  </si>
  <si>
    <t xml:space="preserve">Percentage change over 12 months (z-score) </t>
  </si>
  <si>
    <t xml:space="preserve">Number of countries </t>
  </si>
  <si>
    <t xml:space="preserve">Percentage change over 12 months, Index (right-hand scale) </t>
  </si>
  <si>
    <t>70-city house price (right-hand scale)</t>
  </si>
  <si>
    <t xml:space="preserve">Percentage </t>
  </si>
  <si>
    <t xml:space="preserve">Date </t>
  </si>
  <si>
    <t xml:space="preserve">Country </t>
  </si>
  <si>
    <t>2004Q1</t>
  </si>
  <si>
    <t xml:space="preserve">Trillions </t>
  </si>
  <si>
    <t xml:space="preserve">Per cent </t>
  </si>
  <si>
    <t>UK Credit: GDP Growth</t>
  </si>
  <si>
    <t>US Credit:GDP Growth</t>
  </si>
  <si>
    <t>EA Credit: GDP Growth</t>
  </si>
  <si>
    <t>Perentage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</si>
</sst>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 * #,##0.00_ ;_ * \-#,##0.00_ ;_ * &quot;-&quot;??_ ;_ @_ "/>
    <numFmt numFmtId="164" formatCode="0.0"/>
    <numFmt numFmtId="165" formatCode="mmm\ yyyy"/>
    <numFmt numFmtId="166" formatCode="_(* #,##0.0_);_(* \(#,##0.0\);_(* &quot;-&quot;??_);_(@_)"/>
    <numFmt numFmtId="167" formatCode="d\ mmm\ yyyy"/>
    <numFmt numFmtId="168" formatCode="0.000"/>
    <numFmt numFmtId="169" formatCode="0.000000"/>
    <numFmt numFmtId="170" formatCode="_ * #,##0.0_ ;_ * \-#,##0.0_ ;_ * &quot;-&quot;??_ ;_ @_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21" fillId="0" borderId="0"/>
    <xf numFmtId="43" fontId="1" fillId="0" borderId="0" applyFont="0" applyFill="0" applyBorder="0" applyAlignment="0" applyProtection="0"/>
    <xf numFmtId="0" fontId="19" fillId="0" borderId="0"/>
    <xf numFmtId="0" fontId="23" fillId="0" borderId="0"/>
    <xf numFmtId="43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0" fontId="19" fillId="0" borderId="0" xfId="0" applyFont="1"/>
    <xf numFmtId="0" fontId="18" fillId="0" borderId="0" xfId="42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20" fillId="0" borderId="0" xfId="0" applyFont="1"/>
    <xf numFmtId="0" fontId="16" fillId="0" borderId="0" xfId="0" applyFont="1"/>
    <xf numFmtId="16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left" indent="2"/>
    </xf>
    <xf numFmtId="0" fontId="24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/>
    <xf numFmtId="0" fontId="19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3" fontId="0" fillId="0" borderId="0" xfId="48" applyFont="1"/>
    <xf numFmtId="166" fontId="16" fillId="0" borderId="0" xfId="48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14" fontId="0" fillId="0" borderId="0" xfId="0" applyNumberForma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horizontal="right" vertical="center"/>
    </xf>
    <xf numFmtId="0" fontId="18" fillId="0" borderId="0" xfId="42" applyAlignment="1">
      <alignment horizontal="left" vertical="center"/>
    </xf>
    <xf numFmtId="165" fontId="19" fillId="0" borderId="0" xfId="0" applyNumberFormat="1" applyFont="1" applyAlignment="1">
      <alignment horizontal="center"/>
    </xf>
    <xf numFmtId="167" fontId="0" fillId="0" borderId="0" xfId="48" applyNumberFormat="1" applyFont="1" applyAlignment="1">
      <alignment horizontal="left"/>
    </xf>
    <xf numFmtId="167" fontId="0" fillId="0" borderId="0" xfId="48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 vertical="center"/>
    </xf>
    <xf numFmtId="164" fontId="27" fillId="0" borderId="0" xfId="0" applyNumberFormat="1" applyFont="1"/>
    <xf numFmtId="164" fontId="27" fillId="0" borderId="0" xfId="0" applyNumberFormat="1" applyFont="1" applyAlignment="1">
      <alignment vertic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0" fontId="20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3" fontId="0" fillId="0" borderId="0" xfId="48" applyFont="1" applyBorder="1"/>
    <xf numFmtId="17" fontId="0" fillId="0" borderId="0" xfId="0" applyNumberFormat="1"/>
    <xf numFmtId="164" fontId="0" fillId="0" borderId="0" xfId="0" applyNumberFormat="1"/>
    <xf numFmtId="169" fontId="0" fillId="0" borderId="0" xfId="0" applyNumberFormat="1"/>
    <xf numFmtId="0" fontId="32" fillId="0" borderId="0" xfId="0" applyFont="1"/>
    <xf numFmtId="17" fontId="32" fillId="0" borderId="0" xfId="0" applyNumberFormat="1" applyFont="1"/>
    <xf numFmtId="168" fontId="0" fillId="0" borderId="0" xfId="0" applyNumberFormat="1"/>
    <xf numFmtId="0" fontId="28" fillId="0" borderId="10" xfId="0" applyFont="1" applyBorder="1" applyAlignment="1">
      <alignment horizontal="center" vertical="center" wrapText="1"/>
    </xf>
    <xf numFmtId="0" fontId="16" fillId="0" borderId="10" xfId="0" applyFont="1" applyBorder="1"/>
    <xf numFmtId="17" fontId="0" fillId="0" borderId="0" xfId="0" applyNumberFormat="1" applyAlignment="1">
      <alignment horizontal="center"/>
    </xf>
    <xf numFmtId="2" fontId="19" fillId="0" borderId="0" xfId="0" applyNumberFormat="1" applyFont="1"/>
    <xf numFmtId="0" fontId="2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2" fontId="32" fillId="0" borderId="0" xfId="0" applyNumberFormat="1" applyFont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10" xfId="0" applyFont="1" applyBorder="1" applyAlignment="1">
      <alignment vertical="center" wrapText="1"/>
    </xf>
    <xf numFmtId="0" fontId="28" fillId="0" borderId="0" xfId="0" applyFont="1" applyAlignment="1">
      <alignment horizontal="center"/>
    </xf>
    <xf numFmtId="164" fontId="0" fillId="0" borderId="0" xfId="0" applyNumberFormat="1" applyAlignment="1">
      <alignment vertical="center"/>
    </xf>
    <xf numFmtId="0" fontId="0" fillId="0" borderId="0" xfId="0" quotePrefix="1" applyAlignment="1">
      <alignment horizontal="center" vertical="center"/>
    </xf>
    <xf numFmtId="170" fontId="0" fillId="0" borderId="0" xfId="48" applyNumberFormat="1" applyFont="1" applyBorder="1" applyAlignment="1"/>
    <xf numFmtId="0" fontId="0" fillId="0" borderId="12" xfId="0" applyBorder="1"/>
    <xf numFmtId="0" fontId="31" fillId="0" borderId="12" xfId="0" applyFont="1" applyBorder="1" applyAlignment="1">
      <alignment horizontal="center" vertical="center"/>
    </xf>
    <xf numFmtId="17" fontId="32" fillId="0" borderId="11" xfId="0" applyNumberFormat="1" applyFont="1" applyBorder="1"/>
    <xf numFmtId="0" fontId="16" fillId="0" borderId="12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11" xfId="0" applyBorder="1"/>
    <xf numFmtId="0" fontId="35" fillId="0" borderId="12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1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</cellXfs>
  <cellStyles count="5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50" xr:uid="{821C094E-ED43-40F2-877B-FE5C19655E3E}"/>
    <cellStyle name="60% - Accent2" xfId="25" builtinId="36" customBuiltin="1"/>
    <cellStyle name="60% - Accent2 2" xfId="51" xr:uid="{8AC65BFD-9248-47AB-958C-B186F9FFB5D5}"/>
    <cellStyle name="60% - Accent3" xfId="29" builtinId="40" customBuiltin="1"/>
    <cellStyle name="60% - Accent3 2" xfId="52" xr:uid="{10F245E5-E366-4DCC-BFB2-5C1232F778DB}"/>
    <cellStyle name="60% - Accent4" xfId="33" builtinId="44" customBuiltin="1"/>
    <cellStyle name="60% - Accent4 2" xfId="53" xr:uid="{A6B82965-F2BB-461F-B315-825F596AD62A}"/>
    <cellStyle name="60% - Accent5" xfId="37" builtinId="48" customBuiltin="1"/>
    <cellStyle name="60% - Accent5 2" xfId="54" xr:uid="{FD055A35-31F3-4EDC-9DAB-C4AACF57FD62}"/>
    <cellStyle name="60% - Accent6" xfId="41" builtinId="52" customBuiltin="1"/>
    <cellStyle name="60% - Accent6 2" xfId="55" xr:uid="{2FF9C97A-9EAD-46BC-AECC-00382A8E601E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8" builtinId="3"/>
    <cellStyle name="Comma 2" xfId="45" xr:uid="{00000000-0005-0000-0000-00001C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eutral 2" xfId="49" xr:uid="{17F32F50-B587-44EF-B405-76777B651E61}"/>
    <cellStyle name="Normal" xfId="0" builtinId="0"/>
    <cellStyle name="Normal 2" xfId="44" xr:uid="{00000000-0005-0000-0000-000028000000}"/>
    <cellStyle name="Normal 2 2" xfId="46" xr:uid="{00000000-0005-0000-0000-000029000000}"/>
    <cellStyle name="Normal 3" xfId="43" xr:uid="{00000000-0005-0000-0000-00002A000000}"/>
    <cellStyle name="Normal 4" xfId="47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3</xdr:row>
      <xdr:rowOff>3173</xdr:rowOff>
    </xdr:from>
    <xdr:to>
      <xdr:col>8</xdr:col>
      <xdr:colOff>132114</xdr:colOff>
      <xdr:row>19</xdr:row>
      <xdr:rowOff>41274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455772-5609-57F2-9B3D-7BED56720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3075" y="546098"/>
          <a:ext cx="3332514" cy="309562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3</xdr:row>
      <xdr:rowOff>6350</xdr:rowOff>
    </xdr:from>
    <xdr:to>
      <xdr:col>12</xdr:col>
      <xdr:colOff>0</xdr:colOff>
      <xdr:row>20</xdr:row>
      <xdr:rowOff>169022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935A76-791D-0C49-FCD8-2B7D244DB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549275"/>
          <a:ext cx="4276725" cy="360119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784224</xdr:colOff>
      <xdr:row>3</xdr:row>
      <xdr:rowOff>19049</xdr:rowOff>
    </xdr:from>
    <xdr:to>
      <xdr:col>10</xdr:col>
      <xdr:colOff>132242</xdr:colOff>
      <xdr:row>19</xdr:row>
      <xdr:rowOff>22224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74F470-E762-BA22-556E-493ACAC69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65649" y="380999"/>
          <a:ext cx="3558068" cy="32321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6350</xdr:colOff>
      <xdr:row>2</xdr:row>
      <xdr:rowOff>177800</xdr:rowOff>
    </xdr:from>
    <xdr:to>
      <xdr:col>12</xdr:col>
      <xdr:colOff>390707</xdr:colOff>
      <xdr:row>22</xdr:row>
      <xdr:rowOff>92273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51A599-E901-C04D-8152-0D2B42CBD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2925" y="539750"/>
          <a:ext cx="3553007" cy="384829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952500</xdr:colOff>
      <xdr:row>3</xdr:row>
      <xdr:rowOff>6350</xdr:rowOff>
    </xdr:from>
    <xdr:to>
      <xdr:col>20</xdr:col>
      <xdr:colOff>286110</xdr:colOff>
      <xdr:row>22</xdr:row>
      <xdr:rowOff>35121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D25D75-1632-9541-BE7A-DBCAA221B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4325" y="368300"/>
          <a:ext cx="7010760" cy="381972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968375</xdr:colOff>
      <xdr:row>3</xdr:row>
      <xdr:rowOff>9525</xdr:rowOff>
    </xdr:from>
    <xdr:to>
      <xdr:col>8</xdr:col>
      <xdr:colOff>675490</xdr:colOff>
      <xdr:row>20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6B70ED-D3F7-5D95-5E36-9B4BC7F50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4000" y="552450"/>
          <a:ext cx="3593315" cy="32385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4</xdr:row>
      <xdr:rowOff>1</xdr:rowOff>
    </xdr:from>
    <xdr:to>
      <xdr:col>8</xdr:col>
      <xdr:colOff>721192</xdr:colOff>
      <xdr:row>22</xdr:row>
      <xdr:rowOff>63665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E63A72-4D12-614B-9447-25EE30AF3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6700" y="866776"/>
          <a:ext cx="3626317" cy="332438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8732</xdr:colOff>
      <xdr:row>2</xdr:row>
      <xdr:rowOff>177800</xdr:rowOff>
    </xdr:from>
    <xdr:to>
      <xdr:col>32</xdr:col>
      <xdr:colOff>121026</xdr:colOff>
      <xdr:row>25</xdr:row>
      <xdr:rowOff>82550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C4496B8-534E-5861-9387-B23896307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10257" y="539750"/>
          <a:ext cx="7427494" cy="43053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609600</xdr:colOff>
      <xdr:row>2</xdr:row>
      <xdr:rowOff>152400</xdr:rowOff>
    </xdr:from>
    <xdr:to>
      <xdr:col>26</xdr:col>
      <xdr:colOff>101824</xdr:colOff>
      <xdr:row>23</xdr:row>
      <xdr:rowOff>132825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9C9AB3-692C-4E89-6791-168F3F17A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87475" y="514350"/>
          <a:ext cx="3826099" cy="39333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3</xdr:row>
      <xdr:rowOff>0</xdr:rowOff>
    </xdr:from>
    <xdr:to>
      <xdr:col>25</xdr:col>
      <xdr:colOff>101764</xdr:colOff>
      <xdr:row>21</xdr:row>
      <xdr:rowOff>9693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17E362-E233-5448-6C75-D7C3A797B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48900" y="561975"/>
          <a:ext cx="3200564" cy="32640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</xdr:colOff>
      <xdr:row>2</xdr:row>
      <xdr:rowOff>171450</xdr:rowOff>
    </xdr:from>
    <xdr:to>
      <xdr:col>8</xdr:col>
      <xdr:colOff>269570</xdr:colOff>
      <xdr:row>19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3910C0-8C9B-D9BA-B904-50EEE1E1E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49" y="533400"/>
          <a:ext cx="3469971" cy="3171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1</xdr:row>
      <xdr:rowOff>152400</xdr:rowOff>
    </xdr:from>
    <xdr:to>
      <xdr:col>8</xdr:col>
      <xdr:colOff>265814</xdr:colOff>
      <xdr:row>18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B9B670-EF6F-2BF5-8CE0-FE6DD2863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5800" y="333375"/>
          <a:ext cx="3523364" cy="3209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3</xdr:row>
      <xdr:rowOff>6350</xdr:rowOff>
    </xdr:from>
    <xdr:to>
      <xdr:col>10</xdr:col>
      <xdr:colOff>63823</xdr:colOff>
      <xdr:row>20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ADCFDF-E474-DA9D-94D7-BA90A4D71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3775" y="549275"/>
          <a:ext cx="3702373" cy="3298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3</xdr:row>
      <xdr:rowOff>9524</xdr:rowOff>
    </xdr:from>
    <xdr:to>
      <xdr:col>15</xdr:col>
      <xdr:colOff>259291</xdr:colOff>
      <xdr:row>18</xdr:row>
      <xdr:rowOff>76199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34FEDB-683D-9B09-2E7C-1D626DDCE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34350" y="552449"/>
          <a:ext cx="3288241" cy="29622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168275</xdr:rowOff>
    </xdr:from>
    <xdr:to>
      <xdr:col>9</xdr:col>
      <xdr:colOff>38100</xdr:colOff>
      <xdr:row>19</xdr:row>
      <xdr:rowOff>6447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D9895-80C4-85DA-A0BC-DECEB71F4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4725" y="349250"/>
          <a:ext cx="3086100" cy="29814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6350</xdr:rowOff>
    </xdr:from>
    <xdr:to>
      <xdr:col>9</xdr:col>
      <xdr:colOff>323996</xdr:colOff>
      <xdr:row>21</xdr:row>
      <xdr:rowOff>57389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F1A7DF-BC9C-1A41-46B4-D1D4187A7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7050" y="368300"/>
          <a:ext cx="3371996" cy="340383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6350</xdr:colOff>
      <xdr:row>2</xdr:row>
      <xdr:rowOff>174624</xdr:rowOff>
    </xdr:from>
    <xdr:to>
      <xdr:col>9</xdr:col>
      <xdr:colOff>171052</xdr:colOff>
      <xdr:row>21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90FFE1-0637-310B-E294-55B4CC909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3400" y="355599"/>
          <a:ext cx="3212702" cy="341630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606425</xdr:colOff>
      <xdr:row>2</xdr:row>
      <xdr:rowOff>161925</xdr:rowOff>
    </xdr:from>
    <xdr:to>
      <xdr:col>10</xdr:col>
      <xdr:colOff>31599</xdr:colOff>
      <xdr:row>21</xdr:row>
      <xdr:rowOff>124883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91B2A5-9D02-D6D8-CC3F-ACE77B612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5900" y="342900"/>
          <a:ext cx="3689199" cy="3398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30"/>
  <sheetViews>
    <sheetView showGridLines="0" tabSelected="1" workbookViewId="0"/>
  </sheetViews>
  <sheetFormatPr defaultRowHeight="14.5" x14ac:dyDescent="0.35"/>
  <cols>
    <col min="2" max="2" width="11.453125" customWidth="1"/>
    <col min="3" max="3" width="50.90625" customWidth="1"/>
  </cols>
  <sheetData>
    <row r="3" spans="2:3" ht="18.5" x14ac:dyDescent="0.45">
      <c r="B3" s="14" t="s">
        <v>17</v>
      </c>
    </row>
    <row r="4" spans="2:3" x14ac:dyDescent="0.35">
      <c r="B4" s="5"/>
    </row>
    <row r="5" spans="2:3" x14ac:dyDescent="0.35">
      <c r="B5" s="26" t="s">
        <v>0</v>
      </c>
      <c r="C5" s="9" t="s">
        <v>18</v>
      </c>
    </row>
    <row r="6" spans="2:3" x14ac:dyDescent="0.35">
      <c r="B6" s="31">
        <v>1.1000000000000001</v>
      </c>
      <c r="C6" s="13" t="s">
        <v>19</v>
      </c>
    </row>
    <row r="7" spans="2:3" x14ac:dyDescent="0.35">
      <c r="B7" s="31">
        <v>1.2</v>
      </c>
      <c r="C7" s="13" t="s">
        <v>20</v>
      </c>
    </row>
    <row r="8" spans="2:3" x14ac:dyDescent="0.35">
      <c r="B8" s="31">
        <v>1.3</v>
      </c>
      <c r="C8" s="13" t="s">
        <v>21</v>
      </c>
    </row>
    <row r="9" spans="2:3" x14ac:dyDescent="0.35">
      <c r="B9" s="31">
        <v>1.4</v>
      </c>
      <c r="C9" s="13" t="s">
        <v>22</v>
      </c>
    </row>
    <row r="10" spans="2:3" x14ac:dyDescent="0.35">
      <c r="B10" s="26" t="s">
        <v>23</v>
      </c>
      <c r="C10" s="9" t="s">
        <v>24</v>
      </c>
    </row>
    <row r="11" spans="2:3" x14ac:dyDescent="0.35">
      <c r="B11" s="31">
        <v>2.1</v>
      </c>
      <c r="C11" s="13" t="s">
        <v>25</v>
      </c>
    </row>
    <row r="12" spans="2:3" x14ac:dyDescent="0.35">
      <c r="B12" s="31">
        <v>2.2000000000000002</v>
      </c>
      <c r="C12" s="13" t="s">
        <v>26</v>
      </c>
    </row>
    <row r="13" spans="2:3" x14ac:dyDescent="0.35">
      <c r="B13" s="26" t="s">
        <v>1</v>
      </c>
      <c r="C13" s="9" t="s">
        <v>27</v>
      </c>
    </row>
    <row r="14" spans="2:3" x14ac:dyDescent="0.35">
      <c r="B14" s="31">
        <v>3.1</v>
      </c>
      <c r="C14" s="13" t="s">
        <v>10</v>
      </c>
    </row>
    <row r="15" spans="2:3" x14ac:dyDescent="0.35">
      <c r="B15" s="31">
        <v>3.2</v>
      </c>
      <c r="C15" s="13" t="s">
        <v>11</v>
      </c>
    </row>
    <row r="16" spans="2:3" x14ac:dyDescent="0.35">
      <c r="B16" s="31">
        <v>3.3</v>
      </c>
      <c r="C16" s="13" t="s">
        <v>28</v>
      </c>
    </row>
    <row r="17" spans="2:3" x14ac:dyDescent="0.35">
      <c r="B17" s="26" t="s">
        <v>2</v>
      </c>
      <c r="C17" s="9" t="s">
        <v>29</v>
      </c>
    </row>
    <row r="18" spans="2:3" x14ac:dyDescent="0.35">
      <c r="B18" s="31">
        <v>4.0999999999999996</v>
      </c>
      <c r="C18" s="13" t="s">
        <v>30</v>
      </c>
    </row>
    <row r="19" spans="2:3" x14ac:dyDescent="0.35">
      <c r="B19" s="31">
        <v>4.2</v>
      </c>
      <c r="C19" s="13" t="s">
        <v>31</v>
      </c>
    </row>
    <row r="20" spans="2:3" x14ac:dyDescent="0.35">
      <c r="B20" s="26" t="s">
        <v>3</v>
      </c>
      <c r="C20" s="9" t="s">
        <v>32</v>
      </c>
    </row>
    <row r="21" spans="2:3" x14ac:dyDescent="0.35">
      <c r="B21" s="31">
        <v>5.0999999999999996</v>
      </c>
      <c r="C21" s="13" t="s">
        <v>33</v>
      </c>
    </row>
    <row r="22" spans="2:3" x14ac:dyDescent="0.35">
      <c r="B22" s="31">
        <v>5.2</v>
      </c>
      <c r="C22" s="13" t="s">
        <v>34</v>
      </c>
    </row>
    <row r="23" spans="2:3" x14ac:dyDescent="0.35">
      <c r="B23" s="26" t="s">
        <v>35</v>
      </c>
      <c r="C23" s="9" t="s">
        <v>36</v>
      </c>
    </row>
    <row r="24" spans="2:3" x14ac:dyDescent="0.35">
      <c r="B24" s="31">
        <v>6.1</v>
      </c>
      <c r="C24" s="13" t="s">
        <v>37</v>
      </c>
    </row>
    <row r="25" spans="2:3" x14ac:dyDescent="0.35">
      <c r="B25" s="31">
        <v>6.2</v>
      </c>
      <c r="C25" s="13" t="s">
        <v>38</v>
      </c>
    </row>
    <row r="26" spans="2:3" x14ac:dyDescent="0.35">
      <c r="B26" s="26" t="s">
        <v>4</v>
      </c>
      <c r="C26" s="9" t="s">
        <v>39</v>
      </c>
    </row>
    <row r="27" spans="2:3" x14ac:dyDescent="0.35">
      <c r="B27" s="31">
        <v>7.1</v>
      </c>
      <c r="C27" s="13" t="s">
        <v>40</v>
      </c>
    </row>
    <row r="28" spans="2:3" x14ac:dyDescent="0.35">
      <c r="B28" s="26" t="s">
        <v>41</v>
      </c>
      <c r="C28" s="9" t="s">
        <v>134</v>
      </c>
    </row>
    <row r="29" spans="2:3" x14ac:dyDescent="0.35">
      <c r="B29" s="31">
        <v>8.1</v>
      </c>
      <c r="C29" s="13" t="s">
        <v>135</v>
      </c>
    </row>
    <row r="30" spans="2:3" x14ac:dyDescent="0.35">
      <c r="B30" s="31">
        <v>8.1999999999999993</v>
      </c>
      <c r="C30" s="13" t="s">
        <v>136</v>
      </c>
    </row>
  </sheetData>
  <hyperlinks>
    <hyperlink ref="B6" location="'Box 1.1'!A1" display="'Box 1.1'!A1" xr:uid="{00000000-0004-0000-0000-000000000000}"/>
    <hyperlink ref="B7" location="'Box 1.2'!A1" display="'Box 1.2'!A1" xr:uid="{00000000-0004-0000-0000-000001000000}"/>
    <hyperlink ref="B14" location="'Box 3.1'!A1" display="'Box 3.1'!A1" xr:uid="{00000000-0004-0000-0000-000004000000}"/>
    <hyperlink ref="B21" location="'Box 5.1'!A1" display="'Box 5.1'!A1" xr:uid="{00000000-0004-0000-0000-000006000000}"/>
    <hyperlink ref="B24" location="'Box 6.1'!A1" display="'Box 6.1'!A1" xr:uid="{00000000-0004-0000-0000-000007000000}"/>
    <hyperlink ref="B25" location="'Box 6.2'!A1" display="'Box 6.2'!A1" xr:uid="{00000000-0004-0000-0000-000008000000}"/>
    <hyperlink ref="B18" location="'Box 4.1'!A1" display="'Box 4.1'!A1" xr:uid="{FBE1FBF9-44C3-4D03-BE65-BF02C3B51420}"/>
    <hyperlink ref="B22" location="'Box 5.2'!A1" display="'Box 5.2'!A1" xr:uid="{961DDB3B-37ED-4E1F-852D-C7813B8B691D}"/>
    <hyperlink ref="B19" location="'Box 4.2'!A1" display="'Box 4.2'!A1" xr:uid="{7DA66296-EA40-47D8-BC9F-DC3682E4675E}"/>
    <hyperlink ref="B8" location="'Box 1.3'!A1" display="'Box 1.3'!A1" xr:uid="{E2470812-32DD-495C-B0D7-2776CA959658}"/>
    <hyperlink ref="B16" location="'Box 3.3'!A1" display="'Box 3.3'!A1" xr:uid="{89B75C4F-DD6B-4DEA-A02A-F58D97E811B2}"/>
    <hyperlink ref="B15" location="'Box 3.2'!A1" display="'Box 3.2'!A1" xr:uid="{98A367C6-8793-4451-A247-9DE8E8BDB12B}"/>
    <hyperlink ref="B9" location="'Box 1.4'!A1" display="'Box 1.4'!A1" xr:uid="{EF36059B-D181-4E05-86CD-9AF6DD7F405F}"/>
    <hyperlink ref="B11" location="'Box 2.1'!A1" display="'Box 2.1'!A1" xr:uid="{5C94B22E-F097-4733-9CD2-A5228FFBCBED}"/>
    <hyperlink ref="B12" location="'Box 2.2'!A1" display="'Box 2.2'!A1" xr:uid="{BA00ABA4-1F51-435F-930D-908DFB90A19F}"/>
    <hyperlink ref="B27" location="'Box 7.1'!A1" display="'Box 7.1'!A1" xr:uid="{9B978A07-4188-4ACA-8E0E-C7766B64D458}"/>
    <hyperlink ref="B29" location="'Box 8.1'!A1" display="'Box 8.1'!A1" xr:uid="{82EAB2A8-7407-4DBB-88A6-557658F6D86C}"/>
    <hyperlink ref="B30" location="'Box 8.2'!A1" display="'Box 8.2'!A1" xr:uid="{3B1A4159-FB55-4DCA-8BD1-EF7CAA9D57C2}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746BC-DD35-4347-BC0A-2F32D9D6909C}">
  <dimension ref="A1:F732"/>
  <sheetViews>
    <sheetView showGridLines="0" topLeftCell="A7" zoomScaleNormal="100" workbookViewId="0">
      <selection activeCell="E23" sqref="E23"/>
    </sheetView>
  </sheetViews>
  <sheetFormatPr defaultRowHeight="14.5" x14ac:dyDescent="0.35"/>
  <cols>
    <col min="1" max="1" width="12.6328125" customWidth="1"/>
    <col min="2" max="2" width="18.26953125" customWidth="1"/>
    <col min="3" max="3" width="18" customWidth="1"/>
  </cols>
  <sheetData>
    <row r="1" spans="1:3" x14ac:dyDescent="0.35">
      <c r="A1" s="9" t="str">
        <f xml:space="preserve"> CONCATENATE("Box 3.3  ",Contents!C16)</f>
        <v>Box 3.3  Timing of emerging market inflation peak</v>
      </c>
      <c r="B1" s="9"/>
    </row>
    <row r="2" spans="1:3" x14ac:dyDescent="0.35">
      <c r="A2" s="9"/>
      <c r="B2" s="9"/>
    </row>
    <row r="3" spans="1:3" x14ac:dyDescent="0.35">
      <c r="A3" t="s">
        <v>146</v>
      </c>
    </row>
    <row r="4" spans="1:3" ht="14.5" customHeight="1" x14ac:dyDescent="0.35">
      <c r="A4" s="44" t="s">
        <v>9</v>
      </c>
      <c r="B4" s="42" t="s">
        <v>83</v>
      </c>
      <c r="C4" s="42" t="s">
        <v>84</v>
      </c>
    </row>
    <row r="5" spans="1:3" x14ac:dyDescent="0.35">
      <c r="A5" s="55" t="s">
        <v>6</v>
      </c>
      <c r="B5" s="75">
        <v>3</v>
      </c>
      <c r="C5" s="75">
        <v>2</v>
      </c>
    </row>
    <row r="6" spans="1:3" x14ac:dyDescent="0.35">
      <c r="A6" s="55" t="s">
        <v>7</v>
      </c>
      <c r="B6" s="75">
        <v>7</v>
      </c>
      <c r="C6" s="75">
        <v>2</v>
      </c>
    </row>
    <row r="7" spans="1:3" x14ac:dyDescent="0.35">
      <c r="A7" s="55" t="s">
        <v>8</v>
      </c>
      <c r="B7" s="75">
        <v>1</v>
      </c>
      <c r="C7" s="75">
        <v>4</v>
      </c>
    </row>
    <row r="8" spans="1:3" x14ac:dyDescent="0.35">
      <c r="A8" s="55" t="s">
        <v>14</v>
      </c>
      <c r="B8" s="75">
        <v>4</v>
      </c>
      <c r="C8" s="75">
        <v>6</v>
      </c>
    </row>
    <row r="9" spans="1:3" x14ac:dyDescent="0.35">
      <c r="A9" s="55" t="s">
        <v>15</v>
      </c>
      <c r="B9" s="75">
        <v>0</v>
      </c>
      <c r="C9" s="75">
        <v>1</v>
      </c>
    </row>
    <row r="11" spans="1:3" x14ac:dyDescent="0.35">
      <c r="A11" s="55"/>
      <c r="B11" s="48"/>
      <c r="C11" s="48"/>
    </row>
    <row r="12" spans="1:3" x14ac:dyDescent="0.35">
      <c r="A12" s="55"/>
      <c r="B12" s="48"/>
      <c r="C12" s="48"/>
    </row>
    <row r="13" spans="1:3" x14ac:dyDescent="0.35">
      <c r="A13" s="47"/>
      <c r="B13" s="48"/>
      <c r="C13" s="48"/>
    </row>
    <row r="14" spans="1:3" x14ac:dyDescent="0.35">
      <c r="A14" s="47"/>
      <c r="B14" s="48"/>
      <c r="C14" s="48"/>
    </row>
    <row r="15" spans="1:3" x14ac:dyDescent="0.35">
      <c r="A15" s="47"/>
      <c r="B15" s="48"/>
      <c r="C15" s="48"/>
    </row>
    <row r="16" spans="1:3" x14ac:dyDescent="0.35">
      <c r="A16" s="47"/>
      <c r="B16" s="48"/>
      <c r="C16" s="48"/>
    </row>
    <row r="17" spans="1:5" x14ac:dyDescent="0.35">
      <c r="A17" s="47"/>
      <c r="B17" s="48"/>
      <c r="C17" s="48"/>
    </row>
    <row r="18" spans="1:5" x14ac:dyDescent="0.35">
      <c r="A18" s="47"/>
      <c r="B18" s="48"/>
      <c r="C18" s="48"/>
    </row>
    <row r="19" spans="1:5" x14ac:dyDescent="0.35">
      <c r="A19" s="47"/>
      <c r="B19" s="48"/>
      <c r="C19" s="48"/>
    </row>
    <row r="20" spans="1:5" x14ac:dyDescent="0.35">
      <c r="A20" s="47"/>
      <c r="B20" s="48"/>
      <c r="C20" s="48"/>
    </row>
    <row r="21" spans="1:5" x14ac:dyDescent="0.35">
      <c r="A21" s="47"/>
      <c r="B21" s="48"/>
      <c r="C21" s="48"/>
    </row>
    <row r="22" spans="1:5" x14ac:dyDescent="0.35">
      <c r="A22" s="47"/>
      <c r="B22" s="48"/>
      <c r="C22" s="48"/>
    </row>
    <row r="23" spans="1:5" x14ac:dyDescent="0.35">
      <c r="A23" s="47"/>
      <c r="B23" s="48"/>
      <c r="C23" s="48"/>
      <c r="E23" s="2" t="s">
        <v>5</v>
      </c>
    </row>
    <row r="24" spans="1:5" x14ac:dyDescent="0.35">
      <c r="A24" s="47"/>
      <c r="B24" s="48"/>
      <c r="C24" s="48"/>
    </row>
    <row r="25" spans="1:5" x14ac:dyDescent="0.35">
      <c r="A25" s="47"/>
      <c r="B25" s="48"/>
      <c r="C25" s="48"/>
    </row>
    <row r="26" spans="1:5" x14ac:dyDescent="0.35">
      <c r="A26" s="47"/>
      <c r="B26" s="48"/>
      <c r="C26" s="48"/>
    </row>
    <row r="27" spans="1:5" x14ac:dyDescent="0.35">
      <c r="A27" s="47"/>
      <c r="B27" s="48"/>
      <c r="C27" s="48"/>
    </row>
    <row r="28" spans="1:5" x14ac:dyDescent="0.35">
      <c r="A28" s="47"/>
      <c r="B28" s="48"/>
      <c r="C28" s="48"/>
    </row>
    <row r="29" spans="1:5" x14ac:dyDescent="0.35">
      <c r="A29" s="47"/>
      <c r="B29" s="48"/>
      <c r="C29" s="48"/>
    </row>
    <row r="30" spans="1:5" x14ac:dyDescent="0.35">
      <c r="A30" s="47"/>
      <c r="B30" s="48"/>
      <c r="C30" s="48"/>
    </row>
    <row r="31" spans="1:5" x14ac:dyDescent="0.35">
      <c r="A31" s="47"/>
      <c r="B31" s="48"/>
      <c r="C31" s="48"/>
    </row>
    <row r="32" spans="1:5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6" x14ac:dyDescent="0.35">
      <c r="A49" s="47"/>
      <c r="B49" s="48"/>
      <c r="C49" s="48"/>
    </row>
    <row r="50" spans="1:6" x14ac:dyDescent="0.35">
      <c r="A50" s="47"/>
      <c r="B50" s="48"/>
      <c r="C50" s="48"/>
      <c r="F50" s="1"/>
    </row>
    <row r="51" spans="1:6" x14ac:dyDescent="0.35">
      <c r="A51" s="47"/>
      <c r="B51" s="48"/>
      <c r="C51" s="48"/>
    </row>
    <row r="52" spans="1:6" x14ac:dyDescent="0.35">
      <c r="A52" s="47"/>
      <c r="B52" s="48"/>
      <c r="C52" s="48"/>
    </row>
    <row r="53" spans="1:6" x14ac:dyDescent="0.35">
      <c r="A53" s="47"/>
      <c r="B53" s="48"/>
      <c r="C53" s="48"/>
    </row>
    <row r="54" spans="1:6" x14ac:dyDescent="0.35">
      <c r="A54" s="47"/>
      <c r="B54" s="48"/>
      <c r="C54" s="48"/>
    </row>
    <row r="55" spans="1:6" x14ac:dyDescent="0.35">
      <c r="A55" s="47"/>
      <c r="B55" s="48"/>
      <c r="C55" s="48"/>
    </row>
    <row r="56" spans="1:6" x14ac:dyDescent="0.35">
      <c r="A56" s="47"/>
      <c r="B56" s="48"/>
      <c r="C56" s="48"/>
    </row>
    <row r="57" spans="1:6" x14ac:dyDescent="0.35">
      <c r="A57" s="47"/>
      <c r="B57" s="48"/>
      <c r="C57" s="48"/>
    </row>
    <row r="58" spans="1:6" x14ac:dyDescent="0.35">
      <c r="A58" s="47"/>
      <c r="B58" s="48"/>
      <c r="C58" s="48"/>
    </row>
    <row r="59" spans="1:6" x14ac:dyDescent="0.35">
      <c r="A59" s="47"/>
      <c r="B59" s="48"/>
      <c r="C59" s="48"/>
    </row>
    <row r="60" spans="1:6" x14ac:dyDescent="0.35">
      <c r="A60" s="47"/>
      <c r="B60" s="48"/>
      <c r="C60" s="48"/>
    </row>
    <row r="61" spans="1:6" x14ac:dyDescent="0.35">
      <c r="A61" s="47"/>
      <c r="B61" s="48"/>
      <c r="C61" s="48"/>
    </row>
    <row r="62" spans="1:6" x14ac:dyDescent="0.35">
      <c r="A62" s="47"/>
      <c r="B62" s="48"/>
      <c r="C62" s="48"/>
    </row>
    <row r="63" spans="1:6" x14ac:dyDescent="0.35">
      <c r="A63" s="47"/>
      <c r="B63" s="48"/>
      <c r="C63" s="48"/>
    </row>
    <row r="64" spans="1:6" x14ac:dyDescent="0.35">
      <c r="A64" s="47"/>
      <c r="B64" s="48"/>
      <c r="C64" s="48"/>
    </row>
    <row r="65" spans="1:3" x14ac:dyDescent="0.35">
      <c r="A65" s="47"/>
      <c r="B65" s="48"/>
      <c r="C65" s="48"/>
    </row>
    <row r="66" spans="1:3" x14ac:dyDescent="0.35">
      <c r="A66" s="47"/>
      <c r="B66" s="48"/>
      <c r="C66" s="48"/>
    </row>
    <row r="67" spans="1:3" x14ac:dyDescent="0.35">
      <c r="A67" s="47"/>
      <c r="B67" s="48"/>
      <c r="C67" s="48"/>
    </row>
    <row r="68" spans="1:3" x14ac:dyDescent="0.35">
      <c r="A68" s="47"/>
      <c r="B68" s="48"/>
      <c r="C68" s="48"/>
    </row>
    <row r="69" spans="1:3" x14ac:dyDescent="0.35">
      <c r="A69" s="47"/>
      <c r="B69" s="48"/>
      <c r="C69" s="48"/>
    </row>
    <row r="70" spans="1:3" x14ac:dyDescent="0.35">
      <c r="A70" s="47"/>
      <c r="B70" s="48"/>
      <c r="C70" s="48"/>
    </row>
    <row r="71" spans="1:3" x14ac:dyDescent="0.35">
      <c r="A71" s="47"/>
      <c r="B71" s="48"/>
      <c r="C71" s="48"/>
    </row>
    <row r="72" spans="1:3" x14ac:dyDescent="0.35">
      <c r="A72" s="47"/>
      <c r="B72" s="48"/>
      <c r="C72" s="48"/>
    </row>
    <row r="73" spans="1:3" x14ac:dyDescent="0.35">
      <c r="A73" s="47"/>
      <c r="B73" s="48"/>
      <c r="C73" s="48"/>
    </row>
    <row r="74" spans="1:3" x14ac:dyDescent="0.35">
      <c r="A74" s="47"/>
      <c r="B74" s="48"/>
      <c r="C74" s="48"/>
    </row>
    <row r="75" spans="1:3" x14ac:dyDescent="0.35">
      <c r="A75" s="47"/>
      <c r="B75" s="48"/>
      <c r="C75" s="48"/>
    </row>
    <row r="76" spans="1:3" x14ac:dyDescent="0.35">
      <c r="A76" s="47"/>
      <c r="B76" s="48"/>
      <c r="C76" s="48"/>
    </row>
    <row r="77" spans="1:3" x14ac:dyDescent="0.35">
      <c r="A77" s="47"/>
      <c r="B77" s="48"/>
      <c r="C77" s="48"/>
    </row>
    <row r="78" spans="1:3" x14ac:dyDescent="0.35">
      <c r="A78" s="47"/>
      <c r="B78" s="48"/>
      <c r="C78" s="48"/>
    </row>
    <row r="79" spans="1:3" x14ac:dyDescent="0.35">
      <c r="A79" s="47"/>
      <c r="B79" s="48"/>
      <c r="C79" s="48"/>
    </row>
    <row r="80" spans="1:3" x14ac:dyDescent="0.35">
      <c r="A80" s="47"/>
      <c r="B80" s="48"/>
      <c r="C80" s="48"/>
    </row>
    <row r="81" spans="1:3" x14ac:dyDescent="0.35">
      <c r="A81" s="47"/>
      <c r="B81" s="48"/>
      <c r="C81" s="48"/>
    </row>
    <row r="82" spans="1:3" x14ac:dyDescent="0.35">
      <c r="A82" s="47"/>
      <c r="B82" s="48"/>
      <c r="C82" s="48"/>
    </row>
    <row r="83" spans="1:3" x14ac:dyDescent="0.35">
      <c r="A83" s="47"/>
      <c r="B83" s="48"/>
      <c r="C83" s="48"/>
    </row>
    <row r="84" spans="1:3" x14ac:dyDescent="0.35">
      <c r="A84" s="47"/>
      <c r="B84" s="48"/>
      <c r="C84" s="48"/>
    </row>
    <row r="85" spans="1:3" x14ac:dyDescent="0.35">
      <c r="A85" s="47"/>
      <c r="B85" s="48"/>
      <c r="C85" s="48"/>
    </row>
    <row r="86" spans="1:3" x14ac:dyDescent="0.35">
      <c r="A86" s="47"/>
      <c r="B86" s="48"/>
      <c r="C86" s="48"/>
    </row>
    <row r="87" spans="1:3" x14ac:dyDescent="0.35">
      <c r="A87" s="47"/>
      <c r="B87" s="48"/>
      <c r="C87" s="48"/>
    </row>
    <row r="88" spans="1:3" x14ac:dyDescent="0.35">
      <c r="A88" s="47"/>
      <c r="B88" s="7"/>
      <c r="C88" s="7"/>
    </row>
    <row r="89" spans="1:3" x14ac:dyDescent="0.35">
      <c r="A89" s="47"/>
      <c r="B89" s="7"/>
      <c r="C89" s="7"/>
    </row>
    <row r="90" spans="1:3" x14ac:dyDescent="0.35">
      <c r="A90" s="47"/>
      <c r="B90" s="7"/>
      <c r="C90" s="7"/>
    </row>
    <row r="91" spans="1:3" x14ac:dyDescent="0.35">
      <c r="A91" s="47"/>
    </row>
    <row r="92" spans="1:3" x14ac:dyDescent="0.35">
      <c r="A92" s="47"/>
    </row>
    <row r="93" spans="1:3" x14ac:dyDescent="0.35">
      <c r="A93" s="20"/>
      <c r="B93" s="4"/>
    </row>
    <row r="94" spans="1:3" x14ac:dyDescent="0.35">
      <c r="A94" s="20"/>
      <c r="B94" s="4"/>
    </row>
    <row r="95" spans="1:3" x14ac:dyDescent="0.35">
      <c r="A95" s="20"/>
      <c r="B95" s="4"/>
    </row>
    <row r="96" spans="1:3" x14ac:dyDescent="0.35">
      <c r="A96" s="20"/>
      <c r="B96" s="4"/>
    </row>
    <row r="97" spans="1:2" x14ac:dyDescent="0.35">
      <c r="A97" s="20"/>
      <c r="B97" s="4"/>
    </row>
    <row r="98" spans="1:2" x14ac:dyDescent="0.35">
      <c r="A98" s="20"/>
      <c r="B98" s="4"/>
    </row>
    <row r="99" spans="1:2" x14ac:dyDescent="0.35">
      <c r="A99" s="20"/>
      <c r="B99" s="4"/>
    </row>
    <row r="100" spans="1:2" x14ac:dyDescent="0.35">
      <c r="A100" s="20"/>
      <c r="B100" s="4"/>
    </row>
    <row r="101" spans="1:2" x14ac:dyDescent="0.35">
      <c r="A101" s="20"/>
      <c r="B101" s="4"/>
    </row>
    <row r="102" spans="1:2" x14ac:dyDescent="0.35">
      <c r="A102" s="20"/>
      <c r="B102" s="4"/>
    </row>
    <row r="103" spans="1:2" x14ac:dyDescent="0.35">
      <c r="A103" s="20"/>
      <c r="B103" s="4"/>
    </row>
    <row r="104" spans="1:2" x14ac:dyDescent="0.35">
      <c r="A104" s="20"/>
      <c r="B104" s="4"/>
    </row>
    <row r="105" spans="1:2" x14ac:dyDescent="0.35">
      <c r="A105" s="20"/>
      <c r="B105" s="4"/>
    </row>
    <row r="106" spans="1:2" x14ac:dyDescent="0.35">
      <c r="A106" s="20"/>
      <c r="B106" s="4"/>
    </row>
    <row r="107" spans="1:2" x14ac:dyDescent="0.35">
      <c r="A107" s="20"/>
      <c r="B107" s="4"/>
    </row>
    <row r="108" spans="1:2" x14ac:dyDescent="0.35">
      <c r="A108" s="20"/>
      <c r="B108" s="4"/>
    </row>
    <row r="109" spans="1:2" x14ac:dyDescent="0.35">
      <c r="A109" s="20"/>
      <c r="B109" s="4"/>
    </row>
    <row r="110" spans="1:2" x14ac:dyDescent="0.35">
      <c r="A110" s="20"/>
      <c r="B110" s="4"/>
    </row>
    <row r="111" spans="1:2" x14ac:dyDescent="0.35">
      <c r="A111" s="20"/>
      <c r="B111" s="4"/>
    </row>
    <row r="112" spans="1:2" x14ac:dyDescent="0.35">
      <c r="A112" s="20"/>
      <c r="B112" s="4"/>
    </row>
    <row r="113" spans="1:2" x14ac:dyDescent="0.35">
      <c r="A113" s="20"/>
      <c r="B113" s="4"/>
    </row>
    <row r="114" spans="1:2" x14ac:dyDescent="0.35">
      <c r="A114" s="20"/>
      <c r="B114" s="4"/>
    </row>
    <row r="115" spans="1:2" x14ac:dyDescent="0.35">
      <c r="A115" s="20"/>
      <c r="B115" s="4"/>
    </row>
    <row r="116" spans="1:2" x14ac:dyDescent="0.35">
      <c r="A116" s="20"/>
      <c r="B116" s="4"/>
    </row>
    <row r="117" spans="1:2" x14ac:dyDescent="0.35">
      <c r="A117" s="20"/>
      <c r="B117" s="4"/>
    </row>
    <row r="118" spans="1:2" x14ac:dyDescent="0.35">
      <c r="A118" s="20"/>
      <c r="B118" s="4"/>
    </row>
    <row r="119" spans="1:2" x14ac:dyDescent="0.35">
      <c r="A119" s="20"/>
      <c r="B119" s="4"/>
    </row>
    <row r="120" spans="1:2" x14ac:dyDescent="0.35">
      <c r="A120" s="20"/>
      <c r="B120" s="4"/>
    </row>
    <row r="121" spans="1:2" x14ac:dyDescent="0.35">
      <c r="A121" s="20"/>
      <c r="B121" s="4"/>
    </row>
    <row r="122" spans="1:2" x14ac:dyDescent="0.35">
      <c r="A122" s="20"/>
      <c r="B122" s="4"/>
    </row>
    <row r="123" spans="1:2" x14ac:dyDescent="0.35">
      <c r="A123" s="20"/>
      <c r="B123" s="4"/>
    </row>
    <row r="124" spans="1:2" x14ac:dyDescent="0.35">
      <c r="A124" s="20"/>
      <c r="B124" s="4"/>
    </row>
    <row r="125" spans="1:2" x14ac:dyDescent="0.35">
      <c r="A125" s="20"/>
      <c r="B125" s="4"/>
    </row>
    <row r="126" spans="1:2" x14ac:dyDescent="0.35">
      <c r="A126" s="20"/>
      <c r="B126" s="4"/>
    </row>
    <row r="127" spans="1:2" x14ac:dyDescent="0.35">
      <c r="A127" s="20"/>
      <c r="B127" s="4"/>
    </row>
    <row r="128" spans="1:2" x14ac:dyDescent="0.35">
      <c r="A128" s="20"/>
      <c r="B128" s="4"/>
    </row>
    <row r="129" spans="1:2" x14ac:dyDescent="0.35">
      <c r="A129" s="20"/>
      <c r="B129" s="4"/>
    </row>
    <row r="130" spans="1:2" x14ac:dyDescent="0.35">
      <c r="A130" s="20"/>
      <c r="B130" s="4"/>
    </row>
    <row r="131" spans="1:2" x14ac:dyDescent="0.35">
      <c r="A131" s="20"/>
      <c r="B131" s="4"/>
    </row>
    <row r="132" spans="1:2" x14ac:dyDescent="0.35">
      <c r="A132" s="20"/>
      <c r="B132" s="4"/>
    </row>
    <row r="133" spans="1:2" x14ac:dyDescent="0.35">
      <c r="A133" s="20"/>
      <c r="B133" s="4"/>
    </row>
    <row r="134" spans="1:2" x14ac:dyDescent="0.35">
      <c r="A134" s="20"/>
      <c r="B134" s="4"/>
    </row>
    <row r="135" spans="1:2" x14ac:dyDescent="0.35">
      <c r="A135" s="20"/>
      <c r="B135" s="4"/>
    </row>
    <row r="136" spans="1:2" x14ac:dyDescent="0.35">
      <c r="A136" s="20"/>
      <c r="B136" s="4"/>
    </row>
    <row r="137" spans="1:2" x14ac:dyDescent="0.35">
      <c r="A137" s="20"/>
      <c r="B137" s="4"/>
    </row>
    <row r="138" spans="1:2" x14ac:dyDescent="0.35">
      <c r="A138" s="20"/>
      <c r="B138" s="4"/>
    </row>
    <row r="139" spans="1:2" x14ac:dyDescent="0.35">
      <c r="A139" s="20"/>
      <c r="B139" s="4"/>
    </row>
    <row r="140" spans="1:2" x14ac:dyDescent="0.35">
      <c r="A140" s="20"/>
      <c r="B140" s="4"/>
    </row>
    <row r="141" spans="1:2" x14ac:dyDescent="0.35">
      <c r="A141" s="20"/>
      <c r="B141" s="4"/>
    </row>
    <row r="142" spans="1:2" x14ac:dyDescent="0.35">
      <c r="A142" s="20"/>
      <c r="B142" s="4"/>
    </row>
    <row r="143" spans="1:2" x14ac:dyDescent="0.35">
      <c r="A143" s="20"/>
      <c r="B143" s="4"/>
    </row>
    <row r="144" spans="1:2" x14ac:dyDescent="0.35">
      <c r="A144" s="20"/>
      <c r="B144" s="4"/>
    </row>
    <row r="145" spans="1:2" x14ac:dyDescent="0.35">
      <c r="A145" s="20"/>
      <c r="B145" s="4"/>
    </row>
    <row r="146" spans="1:2" x14ac:dyDescent="0.35">
      <c r="A146" s="20"/>
      <c r="B146" s="4"/>
    </row>
    <row r="147" spans="1:2" x14ac:dyDescent="0.35">
      <c r="A147" s="20"/>
      <c r="B147" s="4"/>
    </row>
    <row r="148" spans="1:2" x14ac:dyDescent="0.35">
      <c r="A148" s="20"/>
      <c r="B148" s="4"/>
    </row>
    <row r="149" spans="1:2" x14ac:dyDescent="0.35">
      <c r="A149" s="20"/>
      <c r="B149" s="4"/>
    </row>
    <row r="150" spans="1:2" x14ac:dyDescent="0.35">
      <c r="A150" s="20"/>
      <c r="B150" s="4"/>
    </row>
    <row r="151" spans="1:2" x14ac:dyDescent="0.35">
      <c r="A151" s="20"/>
      <c r="B151" s="4"/>
    </row>
    <row r="152" spans="1:2" x14ac:dyDescent="0.35">
      <c r="A152" s="20"/>
      <c r="B152" s="4"/>
    </row>
    <row r="153" spans="1:2" x14ac:dyDescent="0.35">
      <c r="A153" s="20"/>
      <c r="B153" s="4"/>
    </row>
    <row r="154" spans="1:2" x14ac:dyDescent="0.35">
      <c r="A154" s="20"/>
      <c r="B154" s="4"/>
    </row>
    <row r="155" spans="1:2" x14ac:dyDescent="0.35">
      <c r="A155" s="20"/>
      <c r="B155" s="4"/>
    </row>
    <row r="156" spans="1:2" x14ac:dyDescent="0.35">
      <c r="A156" s="20"/>
      <c r="B156" s="4"/>
    </row>
    <row r="157" spans="1:2" x14ac:dyDescent="0.35">
      <c r="A157" s="20"/>
      <c r="B157" s="4"/>
    </row>
    <row r="158" spans="1:2" x14ac:dyDescent="0.35">
      <c r="A158" s="20"/>
      <c r="B158" s="4"/>
    </row>
    <row r="159" spans="1:2" x14ac:dyDescent="0.35">
      <c r="A159" s="20"/>
      <c r="B159" s="4"/>
    </row>
    <row r="160" spans="1:2" x14ac:dyDescent="0.35">
      <c r="A160" s="20"/>
      <c r="B160" s="4"/>
    </row>
    <row r="161" spans="1:2" x14ac:dyDescent="0.35">
      <c r="A161" s="20"/>
      <c r="B161" s="4"/>
    </row>
    <row r="162" spans="1:2" x14ac:dyDescent="0.35">
      <c r="A162" s="20"/>
      <c r="B162" s="4"/>
    </row>
    <row r="163" spans="1:2" x14ac:dyDescent="0.35">
      <c r="A163" s="20"/>
      <c r="B163" s="4"/>
    </row>
    <row r="164" spans="1:2" x14ac:dyDescent="0.35">
      <c r="A164" s="20"/>
      <c r="B164" s="4"/>
    </row>
    <row r="165" spans="1:2" x14ac:dyDescent="0.35">
      <c r="A165" s="20"/>
      <c r="B165" s="4"/>
    </row>
    <row r="166" spans="1:2" x14ac:dyDescent="0.35">
      <c r="A166" s="20"/>
      <c r="B166" s="4"/>
    </row>
    <row r="167" spans="1:2" x14ac:dyDescent="0.35">
      <c r="A167" s="20"/>
      <c r="B167" s="4"/>
    </row>
    <row r="168" spans="1:2" x14ac:dyDescent="0.35">
      <c r="A168" s="20"/>
      <c r="B168" s="4"/>
    </row>
    <row r="169" spans="1:2" x14ac:dyDescent="0.35">
      <c r="A169" s="20"/>
      <c r="B169" s="4"/>
    </row>
    <row r="170" spans="1:2" x14ac:dyDescent="0.35">
      <c r="A170" s="20"/>
      <c r="B170" s="4"/>
    </row>
    <row r="171" spans="1:2" x14ac:dyDescent="0.35">
      <c r="A171" s="20"/>
      <c r="B171" s="4"/>
    </row>
    <row r="172" spans="1:2" x14ac:dyDescent="0.35">
      <c r="A172" s="20"/>
      <c r="B172" s="4"/>
    </row>
    <row r="173" spans="1:2" x14ac:dyDescent="0.35">
      <c r="A173" s="20"/>
      <c r="B173" s="4"/>
    </row>
    <row r="174" spans="1:2" x14ac:dyDescent="0.35">
      <c r="A174" s="20"/>
      <c r="B174" s="4"/>
    </row>
    <row r="175" spans="1:2" x14ac:dyDescent="0.35">
      <c r="A175" s="20"/>
      <c r="B175" s="4"/>
    </row>
    <row r="176" spans="1:2" x14ac:dyDescent="0.35">
      <c r="A176" s="20"/>
      <c r="B176" s="4"/>
    </row>
    <row r="177" spans="1:2" x14ac:dyDescent="0.35">
      <c r="A177" s="20"/>
      <c r="B177" s="4"/>
    </row>
    <row r="178" spans="1:2" x14ac:dyDescent="0.35">
      <c r="A178" s="20"/>
      <c r="B178" s="4"/>
    </row>
    <row r="179" spans="1:2" x14ac:dyDescent="0.35">
      <c r="A179" s="20"/>
      <c r="B179" s="4"/>
    </row>
    <row r="180" spans="1:2" x14ac:dyDescent="0.35">
      <c r="A180" s="20"/>
      <c r="B180" s="4"/>
    </row>
    <row r="181" spans="1:2" x14ac:dyDescent="0.35">
      <c r="A181" s="20"/>
      <c r="B181" s="4"/>
    </row>
    <row r="182" spans="1:2" x14ac:dyDescent="0.35">
      <c r="A182" s="20"/>
      <c r="B182" s="4"/>
    </row>
    <row r="183" spans="1:2" x14ac:dyDescent="0.35">
      <c r="A183" s="20"/>
      <c r="B183" s="4"/>
    </row>
    <row r="184" spans="1:2" x14ac:dyDescent="0.35">
      <c r="A184" s="20"/>
      <c r="B184" s="4"/>
    </row>
    <row r="185" spans="1:2" x14ac:dyDescent="0.35">
      <c r="A185" s="20"/>
      <c r="B185" s="4"/>
    </row>
    <row r="186" spans="1:2" x14ac:dyDescent="0.35">
      <c r="A186" s="20"/>
      <c r="B186" s="4"/>
    </row>
    <row r="187" spans="1:2" x14ac:dyDescent="0.35">
      <c r="A187" s="20"/>
      <c r="B187" s="4"/>
    </row>
    <row r="188" spans="1:2" x14ac:dyDescent="0.35">
      <c r="A188" s="20"/>
      <c r="B188" s="4"/>
    </row>
    <row r="189" spans="1:2" x14ac:dyDescent="0.35">
      <c r="A189" s="20"/>
      <c r="B189" s="4"/>
    </row>
    <row r="190" spans="1:2" x14ac:dyDescent="0.35">
      <c r="A190" s="20"/>
      <c r="B190" s="4"/>
    </row>
    <row r="191" spans="1:2" x14ac:dyDescent="0.35">
      <c r="A191" s="20"/>
      <c r="B191" s="4"/>
    </row>
    <row r="192" spans="1:2" x14ac:dyDescent="0.35">
      <c r="A192" s="20"/>
      <c r="B192" s="4"/>
    </row>
    <row r="193" spans="1:2" x14ac:dyDescent="0.35">
      <c r="A193" s="20"/>
      <c r="B193" s="4"/>
    </row>
    <row r="194" spans="1:2" x14ac:dyDescent="0.35">
      <c r="A194" s="20"/>
      <c r="B194" s="4"/>
    </row>
    <row r="195" spans="1:2" x14ac:dyDescent="0.35">
      <c r="A195" s="20"/>
      <c r="B195" s="4"/>
    </row>
    <row r="196" spans="1:2" x14ac:dyDescent="0.35">
      <c r="A196" s="20"/>
      <c r="B196" s="4"/>
    </row>
    <row r="197" spans="1:2" x14ac:dyDescent="0.35">
      <c r="A197" s="20"/>
      <c r="B197" s="4"/>
    </row>
    <row r="198" spans="1:2" x14ac:dyDescent="0.35">
      <c r="A198" s="20"/>
      <c r="B198" s="4"/>
    </row>
    <row r="199" spans="1:2" x14ac:dyDescent="0.35">
      <c r="A199" s="20"/>
      <c r="B199" s="4"/>
    </row>
    <row r="200" spans="1:2" x14ac:dyDescent="0.35">
      <c r="A200" s="20"/>
      <c r="B200" s="4"/>
    </row>
    <row r="201" spans="1:2" x14ac:dyDescent="0.35">
      <c r="A201" s="20"/>
      <c r="B201" s="4"/>
    </row>
    <row r="202" spans="1:2" x14ac:dyDescent="0.35">
      <c r="A202" s="20"/>
      <c r="B202" s="4"/>
    </row>
    <row r="203" spans="1:2" x14ac:dyDescent="0.35">
      <c r="A203" s="20"/>
      <c r="B203" s="4"/>
    </row>
    <row r="204" spans="1:2" x14ac:dyDescent="0.35">
      <c r="A204" s="20"/>
      <c r="B204" s="4"/>
    </row>
    <row r="205" spans="1:2" x14ac:dyDescent="0.35">
      <c r="A205" s="20"/>
      <c r="B205" s="4"/>
    </row>
    <row r="206" spans="1:2" x14ac:dyDescent="0.35">
      <c r="A206" s="20"/>
      <c r="B206" s="4"/>
    </row>
    <row r="207" spans="1:2" x14ac:dyDescent="0.35">
      <c r="A207" s="20"/>
      <c r="B207" s="4"/>
    </row>
    <row r="208" spans="1:2" x14ac:dyDescent="0.35">
      <c r="A208" s="20"/>
      <c r="B208" s="4"/>
    </row>
    <row r="209" spans="1:2" x14ac:dyDescent="0.35">
      <c r="A209" s="20"/>
      <c r="B209" s="4"/>
    </row>
    <row r="210" spans="1:2" x14ac:dyDescent="0.35">
      <c r="A210" s="20"/>
      <c r="B210" s="4"/>
    </row>
    <row r="211" spans="1:2" x14ac:dyDescent="0.35">
      <c r="A211" s="20"/>
      <c r="B211" s="4"/>
    </row>
    <row r="212" spans="1:2" x14ac:dyDescent="0.35">
      <c r="A212" s="20"/>
      <c r="B212" s="4"/>
    </row>
    <row r="213" spans="1:2" x14ac:dyDescent="0.35">
      <c r="A213" s="20"/>
      <c r="B213" s="4"/>
    </row>
    <row r="214" spans="1:2" x14ac:dyDescent="0.35">
      <c r="A214" s="20"/>
      <c r="B214" s="4"/>
    </row>
    <row r="215" spans="1:2" x14ac:dyDescent="0.35">
      <c r="A215" s="20"/>
      <c r="B215" s="4"/>
    </row>
    <row r="216" spans="1:2" x14ac:dyDescent="0.35">
      <c r="A216" s="20"/>
      <c r="B216" s="4"/>
    </row>
    <row r="217" spans="1:2" x14ac:dyDescent="0.35">
      <c r="A217" s="20"/>
      <c r="B217" s="4"/>
    </row>
    <row r="218" spans="1:2" x14ac:dyDescent="0.35">
      <c r="A218" s="20"/>
      <c r="B218" s="4"/>
    </row>
    <row r="219" spans="1:2" x14ac:dyDescent="0.35">
      <c r="A219" s="20"/>
      <c r="B219" s="4"/>
    </row>
    <row r="220" spans="1:2" x14ac:dyDescent="0.35">
      <c r="A220" s="20"/>
      <c r="B220" s="4"/>
    </row>
    <row r="221" spans="1:2" x14ac:dyDescent="0.35">
      <c r="A221" s="20"/>
      <c r="B221" s="4"/>
    </row>
    <row r="222" spans="1:2" x14ac:dyDescent="0.35">
      <c r="A222" s="20"/>
      <c r="B222" s="4"/>
    </row>
    <row r="223" spans="1:2" x14ac:dyDescent="0.35">
      <c r="A223" s="20"/>
      <c r="B223" s="4"/>
    </row>
    <row r="224" spans="1:2" x14ac:dyDescent="0.35">
      <c r="A224" s="20"/>
      <c r="B224" s="4"/>
    </row>
    <row r="225" spans="1:2" x14ac:dyDescent="0.35">
      <c r="A225" s="20"/>
      <c r="B225" s="4"/>
    </row>
    <row r="226" spans="1:2" x14ac:dyDescent="0.35">
      <c r="A226" s="20"/>
      <c r="B226" s="4"/>
    </row>
    <row r="227" spans="1:2" x14ac:dyDescent="0.35">
      <c r="A227" s="20"/>
      <c r="B227" s="4"/>
    </row>
    <row r="228" spans="1:2" x14ac:dyDescent="0.35">
      <c r="A228" s="20"/>
      <c r="B228" s="4"/>
    </row>
    <row r="229" spans="1:2" x14ac:dyDescent="0.35">
      <c r="A229" s="20"/>
      <c r="B229" s="4"/>
    </row>
    <row r="230" spans="1:2" x14ac:dyDescent="0.35">
      <c r="A230" s="20"/>
      <c r="B230" s="4"/>
    </row>
    <row r="231" spans="1:2" x14ac:dyDescent="0.35">
      <c r="A231" s="20"/>
      <c r="B231" s="4"/>
    </row>
    <row r="232" spans="1:2" x14ac:dyDescent="0.35">
      <c r="A232" s="20"/>
      <c r="B232" s="4"/>
    </row>
    <row r="233" spans="1:2" x14ac:dyDescent="0.35">
      <c r="A233" s="20"/>
      <c r="B233" s="4"/>
    </row>
    <row r="234" spans="1:2" x14ac:dyDescent="0.35">
      <c r="A234" s="20"/>
      <c r="B234" s="4"/>
    </row>
    <row r="235" spans="1:2" x14ac:dyDescent="0.35">
      <c r="A235" s="20"/>
      <c r="B235" s="4"/>
    </row>
    <row r="236" spans="1:2" x14ac:dyDescent="0.35">
      <c r="A236" s="20"/>
      <c r="B236" s="4"/>
    </row>
    <row r="237" spans="1:2" x14ac:dyDescent="0.35">
      <c r="A237" s="20"/>
      <c r="B237" s="4"/>
    </row>
    <row r="238" spans="1:2" x14ac:dyDescent="0.35">
      <c r="A238" s="20"/>
      <c r="B238" s="4"/>
    </row>
    <row r="239" spans="1:2" x14ac:dyDescent="0.35">
      <c r="A239" s="20"/>
      <c r="B239" s="4"/>
    </row>
    <row r="240" spans="1:2" x14ac:dyDescent="0.35">
      <c r="A240" s="20"/>
      <c r="B240" s="4"/>
    </row>
    <row r="241" spans="1:2" x14ac:dyDescent="0.35">
      <c r="A241" s="20"/>
      <c r="B241" s="4"/>
    </row>
    <row r="242" spans="1:2" x14ac:dyDescent="0.35">
      <c r="A242" s="20"/>
      <c r="B242" s="4"/>
    </row>
    <row r="243" spans="1:2" x14ac:dyDescent="0.35">
      <c r="A243" s="20"/>
      <c r="B243" s="4"/>
    </row>
    <row r="244" spans="1:2" x14ac:dyDescent="0.35">
      <c r="A244" s="20"/>
      <c r="B244" s="4"/>
    </row>
    <row r="245" spans="1:2" x14ac:dyDescent="0.35">
      <c r="A245" s="20"/>
      <c r="B245" s="4"/>
    </row>
    <row r="246" spans="1:2" x14ac:dyDescent="0.35">
      <c r="A246" s="20"/>
      <c r="B246" s="4"/>
    </row>
    <row r="247" spans="1:2" x14ac:dyDescent="0.35">
      <c r="A247" s="20"/>
      <c r="B247" s="4"/>
    </row>
    <row r="248" spans="1:2" x14ac:dyDescent="0.35">
      <c r="A248" s="20"/>
      <c r="B248" s="4"/>
    </row>
    <row r="249" spans="1:2" x14ac:dyDescent="0.35">
      <c r="A249" s="20"/>
      <c r="B249" s="4"/>
    </row>
    <row r="250" spans="1:2" x14ac:dyDescent="0.35">
      <c r="A250" s="20"/>
      <c r="B250" s="4"/>
    </row>
    <row r="251" spans="1:2" x14ac:dyDescent="0.35">
      <c r="A251" s="20"/>
      <c r="B251" s="4"/>
    </row>
    <row r="252" spans="1:2" x14ac:dyDescent="0.35">
      <c r="A252" s="20"/>
      <c r="B252" s="4"/>
    </row>
    <row r="253" spans="1:2" x14ac:dyDescent="0.35">
      <c r="A253" s="20"/>
      <c r="B253" s="4"/>
    </row>
    <row r="254" spans="1:2" x14ac:dyDescent="0.35">
      <c r="A254" s="20"/>
      <c r="B254" s="4"/>
    </row>
    <row r="255" spans="1:2" x14ac:dyDescent="0.35">
      <c r="A255" s="20"/>
      <c r="B255" s="4"/>
    </row>
    <row r="256" spans="1:2" x14ac:dyDescent="0.35">
      <c r="A256" s="20"/>
      <c r="B256" s="4"/>
    </row>
    <row r="257" spans="1:2" x14ac:dyDescent="0.35">
      <c r="A257" s="20"/>
      <c r="B257" s="4"/>
    </row>
    <row r="258" spans="1:2" x14ac:dyDescent="0.35">
      <c r="A258" s="20"/>
      <c r="B258" s="4"/>
    </row>
    <row r="259" spans="1:2" x14ac:dyDescent="0.35">
      <c r="A259" s="20"/>
      <c r="B259" s="4"/>
    </row>
    <row r="260" spans="1:2" x14ac:dyDescent="0.35">
      <c r="A260" s="20"/>
      <c r="B260" s="4"/>
    </row>
    <row r="261" spans="1:2" x14ac:dyDescent="0.35">
      <c r="A261" s="20"/>
      <c r="B261" s="4"/>
    </row>
    <row r="262" spans="1:2" x14ac:dyDescent="0.35">
      <c r="A262" s="20"/>
      <c r="B262" s="4"/>
    </row>
    <row r="263" spans="1:2" x14ac:dyDescent="0.35">
      <c r="A263" s="20"/>
      <c r="B263" s="4"/>
    </row>
    <row r="264" spans="1:2" x14ac:dyDescent="0.35">
      <c r="A264" s="20"/>
      <c r="B264" s="4"/>
    </row>
    <row r="265" spans="1:2" x14ac:dyDescent="0.35">
      <c r="A265" s="20"/>
      <c r="B265" s="4"/>
    </row>
    <row r="266" spans="1:2" x14ac:dyDescent="0.35">
      <c r="A266" s="20"/>
      <c r="B266" s="4"/>
    </row>
    <row r="267" spans="1:2" x14ac:dyDescent="0.35">
      <c r="A267" s="20"/>
      <c r="B267" s="4"/>
    </row>
    <row r="268" spans="1:2" x14ac:dyDescent="0.35">
      <c r="A268" s="20"/>
      <c r="B268" s="4"/>
    </row>
    <row r="269" spans="1:2" x14ac:dyDescent="0.35">
      <c r="A269" s="20"/>
      <c r="B269" s="4"/>
    </row>
    <row r="270" spans="1:2" x14ac:dyDescent="0.35">
      <c r="A270" s="20"/>
      <c r="B270" s="4"/>
    </row>
    <row r="271" spans="1:2" x14ac:dyDescent="0.35">
      <c r="A271" s="20"/>
      <c r="B271" s="4"/>
    </row>
    <row r="272" spans="1:2" x14ac:dyDescent="0.35">
      <c r="A272" s="20"/>
      <c r="B272" s="4"/>
    </row>
    <row r="273" spans="1:2" x14ac:dyDescent="0.35">
      <c r="A273" s="20"/>
      <c r="B273" s="4"/>
    </row>
    <row r="274" spans="1:2" x14ac:dyDescent="0.35">
      <c r="A274" s="20"/>
      <c r="B274" s="4"/>
    </row>
    <row r="275" spans="1:2" x14ac:dyDescent="0.35">
      <c r="A275" s="20"/>
      <c r="B275" s="4"/>
    </row>
    <row r="276" spans="1:2" x14ac:dyDescent="0.35">
      <c r="A276" s="20"/>
      <c r="B276" s="4"/>
    </row>
    <row r="277" spans="1:2" x14ac:dyDescent="0.35">
      <c r="A277" s="20"/>
      <c r="B277" s="4"/>
    </row>
    <row r="278" spans="1:2" x14ac:dyDescent="0.35">
      <c r="A278" s="20"/>
      <c r="B278" s="4"/>
    </row>
    <row r="279" spans="1:2" x14ac:dyDescent="0.35">
      <c r="A279" s="20"/>
      <c r="B279" s="4"/>
    </row>
    <row r="280" spans="1:2" x14ac:dyDescent="0.35">
      <c r="A280" s="20"/>
      <c r="B280" s="4"/>
    </row>
    <row r="281" spans="1:2" x14ac:dyDescent="0.35">
      <c r="A281" s="20"/>
      <c r="B281" s="4"/>
    </row>
    <row r="282" spans="1:2" x14ac:dyDescent="0.35">
      <c r="A282" s="20"/>
      <c r="B282" s="4"/>
    </row>
    <row r="283" spans="1:2" x14ac:dyDescent="0.35">
      <c r="A283" s="20"/>
      <c r="B283" s="4"/>
    </row>
    <row r="284" spans="1:2" x14ac:dyDescent="0.35">
      <c r="A284" s="20"/>
      <c r="B284" s="4"/>
    </row>
    <row r="285" spans="1:2" x14ac:dyDescent="0.35">
      <c r="A285" s="20"/>
      <c r="B285" s="4"/>
    </row>
    <row r="286" spans="1:2" x14ac:dyDescent="0.35">
      <c r="A286" s="20"/>
      <c r="B286" s="4"/>
    </row>
    <row r="287" spans="1:2" x14ac:dyDescent="0.35">
      <c r="A287" s="20"/>
      <c r="B287" s="4"/>
    </row>
    <row r="288" spans="1:2" x14ac:dyDescent="0.35">
      <c r="A288" s="20"/>
      <c r="B288" s="4"/>
    </row>
    <row r="289" spans="1:2" x14ac:dyDescent="0.35">
      <c r="A289" s="20"/>
      <c r="B289" s="4"/>
    </row>
    <row r="290" spans="1:2" x14ac:dyDescent="0.35">
      <c r="A290" s="20"/>
      <c r="B290" s="4"/>
    </row>
    <row r="291" spans="1:2" x14ac:dyDescent="0.35">
      <c r="A291" s="20"/>
      <c r="B291" s="4"/>
    </row>
    <row r="292" spans="1:2" x14ac:dyDescent="0.35">
      <c r="A292" s="20"/>
      <c r="B292" s="4"/>
    </row>
    <row r="293" spans="1:2" x14ac:dyDescent="0.35">
      <c r="A293" s="20"/>
      <c r="B293" s="4"/>
    </row>
    <row r="294" spans="1:2" x14ac:dyDescent="0.35">
      <c r="A294" s="20"/>
      <c r="B294" s="4"/>
    </row>
    <row r="295" spans="1:2" x14ac:dyDescent="0.35">
      <c r="A295" s="20"/>
      <c r="B295" s="4"/>
    </row>
    <row r="296" spans="1:2" x14ac:dyDescent="0.35">
      <c r="A296" s="20"/>
      <c r="B296" s="4"/>
    </row>
    <row r="297" spans="1:2" x14ac:dyDescent="0.35">
      <c r="A297" s="20"/>
      <c r="B297" s="4"/>
    </row>
    <row r="298" spans="1:2" x14ac:dyDescent="0.35">
      <c r="A298" s="20"/>
      <c r="B298" s="4"/>
    </row>
    <row r="299" spans="1:2" x14ac:dyDescent="0.35">
      <c r="A299" s="20"/>
      <c r="B299" s="4"/>
    </row>
    <row r="300" spans="1:2" x14ac:dyDescent="0.35">
      <c r="A300" s="20"/>
      <c r="B300" s="4"/>
    </row>
    <row r="301" spans="1:2" x14ac:dyDescent="0.35">
      <c r="A301" s="20"/>
      <c r="B301" s="4"/>
    </row>
    <row r="302" spans="1:2" x14ac:dyDescent="0.35">
      <c r="A302" s="20"/>
      <c r="B302" s="4"/>
    </row>
    <row r="303" spans="1:2" x14ac:dyDescent="0.35">
      <c r="A303" s="20"/>
      <c r="B303" s="4"/>
    </row>
    <row r="304" spans="1:2" x14ac:dyDescent="0.35">
      <c r="A304" s="20"/>
      <c r="B304" s="4"/>
    </row>
    <row r="305" spans="1:2" x14ac:dyDescent="0.35">
      <c r="A305" s="20"/>
      <c r="B305" s="4"/>
    </row>
    <row r="306" spans="1:2" x14ac:dyDescent="0.35">
      <c r="A306" s="20"/>
      <c r="B306" s="4"/>
    </row>
    <row r="307" spans="1:2" x14ac:dyDescent="0.35">
      <c r="A307" s="20"/>
      <c r="B307" s="4"/>
    </row>
    <row r="308" spans="1:2" x14ac:dyDescent="0.35">
      <c r="A308" s="20"/>
      <c r="B308" s="4"/>
    </row>
    <row r="309" spans="1:2" x14ac:dyDescent="0.35">
      <c r="A309" s="20"/>
      <c r="B309" s="4"/>
    </row>
    <row r="310" spans="1:2" x14ac:dyDescent="0.35">
      <c r="A310" s="20"/>
      <c r="B310" s="4"/>
    </row>
    <row r="311" spans="1:2" x14ac:dyDescent="0.35">
      <c r="A311" s="20"/>
      <c r="B311" s="4"/>
    </row>
    <row r="312" spans="1:2" x14ac:dyDescent="0.35">
      <c r="A312" s="20"/>
      <c r="B312" s="4"/>
    </row>
    <row r="313" spans="1:2" x14ac:dyDescent="0.35">
      <c r="A313" s="20"/>
      <c r="B313" s="4"/>
    </row>
    <row r="314" spans="1:2" x14ac:dyDescent="0.35">
      <c r="A314" s="20"/>
      <c r="B314" s="4"/>
    </row>
    <row r="315" spans="1:2" x14ac:dyDescent="0.35">
      <c r="A315" s="20"/>
      <c r="B315" s="4"/>
    </row>
    <row r="316" spans="1:2" x14ac:dyDescent="0.35">
      <c r="A316" s="20"/>
      <c r="B316" s="4"/>
    </row>
    <row r="317" spans="1:2" x14ac:dyDescent="0.35">
      <c r="A317" s="20"/>
      <c r="B317" s="4"/>
    </row>
    <row r="318" spans="1:2" x14ac:dyDescent="0.35">
      <c r="A318" s="20"/>
      <c r="B318" s="4"/>
    </row>
    <row r="319" spans="1:2" x14ac:dyDescent="0.35">
      <c r="A319" s="20"/>
      <c r="B319" s="4"/>
    </row>
    <row r="320" spans="1:2" x14ac:dyDescent="0.35">
      <c r="A320" s="20"/>
      <c r="B320" s="4"/>
    </row>
    <row r="321" spans="1:2" x14ac:dyDescent="0.35">
      <c r="A321" s="20"/>
      <c r="B321" s="4"/>
    </row>
    <row r="322" spans="1:2" x14ac:dyDescent="0.35">
      <c r="A322" s="20"/>
      <c r="B322" s="4"/>
    </row>
    <row r="323" spans="1:2" x14ac:dyDescent="0.35">
      <c r="A323" s="20"/>
      <c r="B323" s="4"/>
    </row>
    <row r="324" spans="1:2" x14ac:dyDescent="0.35">
      <c r="A324" s="20"/>
      <c r="B324" s="4"/>
    </row>
    <row r="325" spans="1:2" x14ac:dyDescent="0.35">
      <c r="A325" s="20"/>
      <c r="B325" s="4"/>
    </row>
    <row r="326" spans="1:2" x14ac:dyDescent="0.35">
      <c r="A326" s="20"/>
      <c r="B326" s="4"/>
    </row>
    <row r="327" spans="1:2" x14ac:dyDescent="0.35">
      <c r="A327" s="20"/>
      <c r="B327" s="4"/>
    </row>
    <row r="328" spans="1:2" x14ac:dyDescent="0.35">
      <c r="A328" s="20"/>
      <c r="B328" s="4"/>
    </row>
    <row r="329" spans="1:2" x14ac:dyDescent="0.35">
      <c r="A329" s="20"/>
      <c r="B329" s="4"/>
    </row>
    <row r="330" spans="1:2" x14ac:dyDescent="0.35">
      <c r="A330" s="20"/>
      <c r="B330" s="4"/>
    </row>
    <row r="331" spans="1:2" x14ac:dyDescent="0.35">
      <c r="A331" s="20"/>
      <c r="B331" s="4"/>
    </row>
    <row r="332" spans="1:2" x14ac:dyDescent="0.35">
      <c r="A332" s="20"/>
      <c r="B332" s="4"/>
    </row>
    <row r="333" spans="1:2" x14ac:dyDescent="0.35">
      <c r="A333" s="20"/>
      <c r="B333" s="4"/>
    </row>
    <row r="334" spans="1:2" x14ac:dyDescent="0.35">
      <c r="A334" s="20"/>
      <c r="B334" s="4"/>
    </row>
    <row r="335" spans="1:2" x14ac:dyDescent="0.35">
      <c r="A335" s="20"/>
      <c r="B335" s="4"/>
    </row>
    <row r="336" spans="1:2" x14ac:dyDescent="0.35">
      <c r="A336" s="20"/>
      <c r="B336" s="4"/>
    </row>
    <row r="337" spans="1:2" x14ac:dyDescent="0.35">
      <c r="A337" s="20"/>
      <c r="B337" s="4"/>
    </row>
    <row r="338" spans="1:2" x14ac:dyDescent="0.35">
      <c r="A338" s="20"/>
      <c r="B338" s="4"/>
    </row>
    <row r="339" spans="1:2" x14ac:dyDescent="0.35">
      <c r="A339" s="20"/>
      <c r="B339" s="4"/>
    </row>
    <row r="340" spans="1:2" x14ac:dyDescent="0.35">
      <c r="A340" s="20"/>
      <c r="B340" s="4"/>
    </row>
    <row r="341" spans="1:2" x14ac:dyDescent="0.35">
      <c r="A341" s="20"/>
      <c r="B341" s="4"/>
    </row>
    <row r="342" spans="1:2" x14ac:dyDescent="0.35">
      <c r="A342" s="20"/>
      <c r="B342" s="4"/>
    </row>
    <row r="343" spans="1:2" x14ac:dyDescent="0.35">
      <c r="A343" s="20"/>
      <c r="B343" s="4"/>
    </row>
    <row r="344" spans="1:2" x14ac:dyDescent="0.35">
      <c r="A344" s="20"/>
      <c r="B344" s="4"/>
    </row>
    <row r="345" spans="1:2" x14ac:dyDescent="0.35">
      <c r="A345" s="20"/>
      <c r="B345" s="4"/>
    </row>
    <row r="346" spans="1:2" x14ac:dyDescent="0.35">
      <c r="A346" s="20"/>
      <c r="B346" s="4"/>
    </row>
    <row r="347" spans="1:2" x14ac:dyDescent="0.35">
      <c r="A347" s="20"/>
      <c r="B347" s="4"/>
    </row>
    <row r="348" spans="1:2" x14ac:dyDescent="0.35">
      <c r="A348" s="20"/>
      <c r="B348" s="4"/>
    </row>
    <row r="349" spans="1:2" x14ac:dyDescent="0.35">
      <c r="A349" s="20"/>
      <c r="B349" s="4"/>
    </row>
    <row r="350" spans="1:2" x14ac:dyDescent="0.35">
      <c r="A350" s="20"/>
      <c r="B350" s="4"/>
    </row>
    <row r="351" spans="1:2" x14ac:dyDescent="0.35">
      <c r="A351" s="20"/>
      <c r="B351" s="4"/>
    </row>
    <row r="352" spans="1:2" x14ac:dyDescent="0.35">
      <c r="A352" s="20"/>
      <c r="B352" s="4"/>
    </row>
    <row r="353" spans="1:2" x14ac:dyDescent="0.35">
      <c r="A353" s="20"/>
      <c r="B353" s="4"/>
    </row>
    <row r="354" spans="1:2" x14ac:dyDescent="0.35">
      <c r="A354" s="20"/>
      <c r="B354" s="4"/>
    </row>
    <row r="355" spans="1:2" x14ac:dyDescent="0.35">
      <c r="A355" s="20"/>
      <c r="B355" s="4"/>
    </row>
    <row r="356" spans="1:2" x14ac:dyDescent="0.35">
      <c r="A356" s="20"/>
      <c r="B356" s="4"/>
    </row>
    <row r="357" spans="1:2" x14ac:dyDescent="0.35">
      <c r="A357" s="20"/>
      <c r="B357" s="4"/>
    </row>
    <row r="358" spans="1:2" x14ac:dyDescent="0.35">
      <c r="A358" s="20"/>
      <c r="B358" s="4"/>
    </row>
    <row r="359" spans="1:2" x14ac:dyDescent="0.35">
      <c r="A359" s="20"/>
      <c r="B359" s="4"/>
    </row>
    <row r="360" spans="1:2" x14ac:dyDescent="0.35">
      <c r="A360" s="20"/>
      <c r="B360" s="4"/>
    </row>
    <row r="361" spans="1:2" x14ac:dyDescent="0.35">
      <c r="A361" s="20"/>
      <c r="B361" s="4"/>
    </row>
    <row r="362" spans="1:2" x14ac:dyDescent="0.35">
      <c r="A362" s="20"/>
      <c r="B362" s="4"/>
    </row>
    <row r="363" spans="1:2" x14ac:dyDescent="0.35">
      <c r="A363" s="20"/>
      <c r="B363" s="4"/>
    </row>
    <row r="364" spans="1:2" x14ac:dyDescent="0.35">
      <c r="A364" s="20"/>
      <c r="B364" s="4"/>
    </row>
    <row r="365" spans="1:2" x14ac:dyDescent="0.35">
      <c r="A365" s="20"/>
      <c r="B365" s="4"/>
    </row>
    <row r="366" spans="1:2" x14ac:dyDescent="0.35">
      <c r="A366" s="20"/>
      <c r="B366" s="4"/>
    </row>
    <row r="367" spans="1:2" x14ac:dyDescent="0.35">
      <c r="A367" s="20"/>
      <c r="B367" s="4"/>
    </row>
    <row r="368" spans="1:2" x14ac:dyDescent="0.35">
      <c r="A368" s="20"/>
      <c r="B368" s="4"/>
    </row>
    <row r="369" spans="1:2" x14ac:dyDescent="0.35">
      <c r="A369" s="20"/>
      <c r="B369" s="4"/>
    </row>
    <row r="370" spans="1:2" x14ac:dyDescent="0.35">
      <c r="A370" s="20"/>
      <c r="B370" s="4"/>
    </row>
    <row r="371" spans="1:2" x14ac:dyDescent="0.35">
      <c r="A371" s="20"/>
      <c r="B371" s="4"/>
    </row>
    <row r="372" spans="1:2" x14ac:dyDescent="0.35">
      <c r="A372" s="20"/>
      <c r="B372" s="4"/>
    </row>
    <row r="373" spans="1:2" x14ac:dyDescent="0.35">
      <c r="A373" s="20"/>
      <c r="B373" s="4"/>
    </row>
    <row r="374" spans="1:2" x14ac:dyDescent="0.35">
      <c r="A374" s="20"/>
      <c r="B374" s="4"/>
    </row>
    <row r="375" spans="1:2" x14ac:dyDescent="0.35">
      <c r="A375" s="20"/>
      <c r="B375" s="4"/>
    </row>
    <row r="376" spans="1:2" x14ac:dyDescent="0.35">
      <c r="A376" s="20"/>
      <c r="B376" s="4"/>
    </row>
    <row r="377" spans="1:2" x14ac:dyDescent="0.35">
      <c r="A377" s="20"/>
      <c r="B377" s="4"/>
    </row>
    <row r="378" spans="1:2" x14ac:dyDescent="0.35">
      <c r="A378" s="20"/>
      <c r="B378" s="4"/>
    </row>
    <row r="379" spans="1:2" x14ac:dyDescent="0.35">
      <c r="A379" s="20"/>
      <c r="B379" s="4"/>
    </row>
    <row r="380" spans="1:2" x14ac:dyDescent="0.35">
      <c r="A380" s="20"/>
      <c r="B380" s="4"/>
    </row>
    <row r="381" spans="1:2" x14ac:dyDescent="0.35">
      <c r="A381" s="20"/>
      <c r="B381" s="4"/>
    </row>
    <row r="382" spans="1:2" x14ac:dyDescent="0.35">
      <c r="A382" s="20"/>
      <c r="B382" s="4"/>
    </row>
    <row r="383" spans="1:2" x14ac:dyDescent="0.35">
      <c r="A383" s="20"/>
      <c r="B383" s="4"/>
    </row>
    <row r="384" spans="1:2" x14ac:dyDescent="0.35">
      <c r="A384" s="20"/>
      <c r="B384" s="4"/>
    </row>
    <row r="385" spans="1:2" x14ac:dyDescent="0.35">
      <c r="A385" s="20"/>
      <c r="B385" s="4"/>
    </row>
    <row r="386" spans="1:2" x14ac:dyDescent="0.35">
      <c r="A386" s="20"/>
      <c r="B386" s="4"/>
    </row>
    <row r="387" spans="1:2" x14ac:dyDescent="0.35">
      <c r="A387" s="20"/>
      <c r="B387" s="4"/>
    </row>
    <row r="388" spans="1:2" x14ac:dyDescent="0.35">
      <c r="A388" s="20"/>
      <c r="B388" s="4"/>
    </row>
    <row r="389" spans="1:2" x14ac:dyDescent="0.35">
      <c r="A389" s="20"/>
      <c r="B389" s="4"/>
    </row>
    <row r="390" spans="1:2" x14ac:dyDescent="0.35">
      <c r="A390" s="20"/>
      <c r="B390" s="4"/>
    </row>
    <row r="391" spans="1:2" x14ac:dyDescent="0.35">
      <c r="A391" s="20"/>
      <c r="B391" s="4"/>
    </row>
    <row r="392" spans="1:2" x14ac:dyDescent="0.35">
      <c r="A392" s="20"/>
      <c r="B392" s="4"/>
    </row>
    <row r="393" spans="1:2" x14ac:dyDescent="0.35">
      <c r="A393" s="20"/>
      <c r="B393" s="4"/>
    </row>
    <row r="394" spans="1:2" x14ac:dyDescent="0.35">
      <c r="A394" s="20"/>
      <c r="B394" s="4"/>
    </row>
    <row r="395" spans="1:2" x14ac:dyDescent="0.35">
      <c r="A395" s="20"/>
      <c r="B395" s="4"/>
    </row>
    <row r="396" spans="1:2" x14ac:dyDescent="0.35">
      <c r="A396" s="20"/>
      <c r="B396" s="4"/>
    </row>
    <row r="397" spans="1:2" x14ac:dyDescent="0.35">
      <c r="A397" s="20"/>
      <c r="B397" s="4"/>
    </row>
    <row r="398" spans="1:2" x14ac:dyDescent="0.35">
      <c r="A398" s="20"/>
      <c r="B398" s="4"/>
    </row>
    <row r="399" spans="1:2" x14ac:dyDescent="0.35">
      <c r="A399" s="20"/>
      <c r="B399" s="4"/>
    </row>
    <row r="400" spans="1:2" x14ac:dyDescent="0.35">
      <c r="A400" s="20"/>
      <c r="B400" s="4"/>
    </row>
    <row r="401" spans="1:2" x14ac:dyDescent="0.35">
      <c r="A401" s="20"/>
      <c r="B401" s="4"/>
    </row>
    <row r="402" spans="1:2" x14ac:dyDescent="0.35">
      <c r="A402" s="20"/>
      <c r="B402" s="4"/>
    </row>
    <row r="403" spans="1:2" x14ac:dyDescent="0.35">
      <c r="A403" s="20"/>
      <c r="B403" s="4"/>
    </row>
    <row r="404" spans="1:2" x14ac:dyDescent="0.35">
      <c r="A404" s="20"/>
      <c r="B404" s="4"/>
    </row>
    <row r="405" spans="1:2" x14ac:dyDescent="0.35">
      <c r="A405" s="20"/>
      <c r="B405" s="4"/>
    </row>
    <row r="406" spans="1:2" x14ac:dyDescent="0.35">
      <c r="A406" s="20"/>
      <c r="B406" s="4"/>
    </row>
    <row r="407" spans="1:2" x14ac:dyDescent="0.35">
      <c r="A407" s="20"/>
      <c r="B407" s="4"/>
    </row>
    <row r="408" spans="1:2" x14ac:dyDescent="0.35">
      <c r="A408" s="20"/>
      <c r="B408" s="4"/>
    </row>
    <row r="409" spans="1:2" x14ac:dyDescent="0.35">
      <c r="A409" s="20"/>
      <c r="B409" s="4"/>
    </row>
    <row r="410" spans="1:2" x14ac:dyDescent="0.35">
      <c r="A410" s="20"/>
      <c r="B410" s="4"/>
    </row>
    <row r="411" spans="1:2" x14ac:dyDescent="0.35">
      <c r="A411" s="20"/>
      <c r="B411" s="4"/>
    </row>
    <row r="412" spans="1:2" x14ac:dyDescent="0.35">
      <c r="A412" s="20"/>
      <c r="B412" s="4"/>
    </row>
    <row r="413" spans="1:2" x14ac:dyDescent="0.35">
      <c r="A413" s="20"/>
      <c r="B413" s="4"/>
    </row>
    <row r="414" spans="1:2" x14ac:dyDescent="0.35">
      <c r="A414" s="20"/>
      <c r="B414" s="4"/>
    </row>
    <row r="415" spans="1:2" x14ac:dyDescent="0.35">
      <c r="A415" s="20"/>
      <c r="B415" s="4"/>
    </row>
    <row r="416" spans="1:2" x14ac:dyDescent="0.35">
      <c r="A416" s="20"/>
      <c r="B416" s="4"/>
    </row>
    <row r="417" spans="1:2" x14ac:dyDescent="0.35">
      <c r="A417" s="20"/>
      <c r="B417" s="4"/>
    </row>
    <row r="418" spans="1:2" x14ac:dyDescent="0.35">
      <c r="A418" s="20"/>
      <c r="B418" s="4"/>
    </row>
    <row r="419" spans="1:2" x14ac:dyDescent="0.35">
      <c r="A419" s="20"/>
      <c r="B419" s="4"/>
    </row>
    <row r="420" spans="1:2" x14ac:dyDescent="0.35">
      <c r="A420" s="20"/>
      <c r="B420" s="4"/>
    </row>
    <row r="421" spans="1:2" x14ac:dyDescent="0.35">
      <c r="A421" s="20"/>
      <c r="B421" s="4"/>
    </row>
    <row r="422" spans="1:2" x14ac:dyDescent="0.35">
      <c r="A422" s="20"/>
      <c r="B422" s="4"/>
    </row>
    <row r="423" spans="1:2" x14ac:dyDescent="0.35">
      <c r="A423" s="20"/>
      <c r="B423" s="4"/>
    </row>
    <row r="424" spans="1:2" x14ac:dyDescent="0.35">
      <c r="A424" s="20"/>
      <c r="B424" s="4"/>
    </row>
    <row r="425" spans="1:2" x14ac:dyDescent="0.35">
      <c r="A425" s="20"/>
      <c r="B425" s="4"/>
    </row>
    <row r="426" spans="1:2" x14ac:dyDescent="0.35">
      <c r="A426" s="20"/>
      <c r="B426" s="4"/>
    </row>
    <row r="427" spans="1:2" x14ac:dyDescent="0.35">
      <c r="A427" s="20"/>
      <c r="B427" s="4"/>
    </row>
    <row r="428" spans="1:2" x14ac:dyDescent="0.35">
      <c r="A428" s="20"/>
      <c r="B428" s="4"/>
    </row>
    <row r="429" spans="1:2" x14ac:dyDescent="0.35">
      <c r="A429" s="20"/>
      <c r="B429" s="4"/>
    </row>
    <row r="430" spans="1:2" x14ac:dyDescent="0.35">
      <c r="A430" s="20"/>
      <c r="B430" s="4"/>
    </row>
    <row r="431" spans="1:2" x14ac:dyDescent="0.35">
      <c r="A431" s="20"/>
      <c r="B431" s="4"/>
    </row>
    <row r="432" spans="1:2" x14ac:dyDescent="0.35">
      <c r="A432" s="20"/>
      <c r="B432" s="4"/>
    </row>
    <row r="433" spans="1:2" x14ac:dyDescent="0.35">
      <c r="A433" s="20"/>
      <c r="B433" s="4"/>
    </row>
    <row r="434" spans="1:2" x14ac:dyDescent="0.35">
      <c r="A434" s="20"/>
      <c r="B434" s="4"/>
    </row>
    <row r="435" spans="1:2" x14ac:dyDescent="0.35">
      <c r="A435" s="20"/>
      <c r="B435" s="4"/>
    </row>
    <row r="436" spans="1:2" x14ac:dyDescent="0.35">
      <c r="A436" s="20"/>
      <c r="B436" s="4"/>
    </row>
    <row r="437" spans="1:2" x14ac:dyDescent="0.35">
      <c r="A437" s="20"/>
      <c r="B437" s="4"/>
    </row>
    <row r="438" spans="1:2" x14ac:dyDescent="0.35">
      <c r="A438" s="20"/>
      <c r="B438" s="4"/>
    </row>
    <row r="439" spans="1:2" x14ac:dyDescent="0.35">
      <c r="A439" s="20"/>
      <c r="B439" s="4"/>
    </row>
    <row r="440" spans="1:2" x14ac:dyDescent="0.35">
      <c r="A440" s="20"/>
      <c r="B440" s="4"/>
    </row>
    <row r="441" spans="1:2" x14ac:dyDescent="0.35">
      <c r="A441" s="20"/>
      <c r="B441" s="4"/>
    </row>
    <row r="442" spans="1:2" x14ac:dyDescent="0.35">
      <c r="A442" s="20"/>
      <c r="B442" s="4"/>
    </row>
    <row r="443" spans="1:2" x14ac:dyDescent="0.35">
      <c r="A443" s="20"/>
      <c r="B443" s="4"/>
    </row>
    <row r="444" spans="1:2" x14ac:dyDescent="0.35">
      <c r="A444" s="20"/>
      <c r="B444" s="4"/>
    </row>
    <row r="445" spans="1:2" x14ac:dyDescent="0.35">
      <c r="A445" s="20"/>
      <c r="B445" s="4"/>
    </row>
    <row r="446" spans="1:2" x14ac:dyDescent="0.35">
      <c r="A446" s="20"/>
      <c r="B446" s="4"/>
    </row>
    <row r="447" spans="1:2" x14ac:dyDescent="0.35">
      <c r="A447" s="20"/>
      <c r="B447" s="4"/>
    </row>
    <row r="448" spans="1:2" x14ac:dyDescent="0.35">
      <c r="A448" s="20"/>
      <c r="B448" s="4"/>
    </row>
    <row r="449" spans="1:2" x14ac:dyDescent="0.35">
      <c r="A449" s="20"/>
      <c r="B449" s="4"/>
    </row>
    <row r="450" spans="1:2" x14ac:dyDescent="0.35">
      <c r="A450" s="20"/>
      <c r="B450" s="4"/>
    </row>
    <row r="451" spans="1:2" x14ac:dyDescent="0.35">
      <c r="A451" s="20"/>
      <c r="B451" s="4"/>
    </row>
    <row r="452" spans="1:2" x14ac:dyDescent="0.35">
      <c r="A452" s="20"/>
      <c r="B452" s="4"/>
    </row>
    <row r="453" spans="1:2" x14ac:dyDescent="0.35">
      <c r="A453" s="20"/>
      <c r="B453" s="4"/>
    </row>
    <row r="454" spans="1:2" x14ac:dyDescent="0.35">
      <c r="A454" s="20"/>
      <c r="B454" s="4"/>
    </row>
    <row r="455" spans="1:2" x14ac:dyDescent="0.35">
      <c r="A455" s="20"/>
      <c r="B455" s="4"/>
    </row>
    <row r="456" spans="1:2" x14ac:dyDescent="0.35">
      <c r="A456" s="20"/>
      <c r="B456" s="4"/>
    </row>
    <row r="457" spans="1:2" x14ac:dyDescent="0.35">
      <c r="A457" s="20"/>
      <c r="B457" s="4"/>
    </row>
    <row r="458" spans="1:2" x14ac:dyDescent="0.35">
      <c r="A458" s="20"/>
      <c r="B458" s="4"/>
    </row>
    <row r="459" spans="1:2" x14ac:dyDescent="0.35">
      <c r="A459" s="20"/>
      <c r="B459" s="4"/>
    </row>
    <row r="460" spans="1:2" x14ac:dyDescent="0.35">
      <c r="A460" s="20"/>
      <c r="B460" s="4"/>
    </row>
    <row r="461" spans="1:2" x14ac:dyDescent="0.35">
      <c r="A461" s="20"/>
      <c r="B461" s="4"/>
    </row>
    <row r="462" spans="1:2" x14ac:dyDescent="0.35">
      <c r="A462" s="20"/>
      <c r="B462" s="4"/>
    </row>
    <row r="463" spans="1:2" x14ac:dyDescent="0.35">
      <c r="A463" s="20"/>
      <c r="B463" s="4"/>
    </row>
    <row r="464" spans="1:2" x14ac:dyDescent="0.35">
      <c r="A464" s="20"/>
      <c r="B464" s="4"/>
    </row>
    <row r="465" spans="1:2" x14ac:dyDescent="0.35">
      <c r="A465" s="20"/>
      <c r="B465" s="4"/>
    </row>
    <row r="466" spans="1:2" x14ac:dyDescent="0.35">
      <c r="A466" s="20"/>
      <c r="B466" s="4"/>
    </row>
    <row r="467" spans="1:2" x14ac:dyDescent="0.35">
      <c r="A467" s="20"/>
      <c r="B467" s="4"/>
    </row>
    <row r="468" spans="1:2" x14ac:dyDescent="0.35">
      <c r="A468" s="20"/>
      <c r="B468" s="4"/>
    </row>
    <row r="469" spans="1:2" x14ac:dyDescent="0.35">
      <c r="A469" s="20"/>
      <c r="B469" s="4"/>
    </row>
    <row r="470" spans="1:2" x14ac:dyDescent="0.35">
      <c r="A470" s="20"/>
      <c r="B470" s="4"/>
    </row>
    <row r="471" spans="1:2" x14ac:dyDescent="0.35">
      <c r="A471" s="20"/>
      <c r="B471" s="4"/>
    </row>
    <row r="472" spans="1:2" x14ac:dyDescent="0.35">
      <c r="A472" s="20"/>
      <c r="B472" s="4"/>
    </row>
    <row r="473" spans="1:2" x14ac:dyDescent="0.35">
      <c r="A473" s="20"/>
      <c r="B473" s="4"/>
    </row>
    <row r="474" spans="1:2" x14ac:dyDescent="0.35">
      <c r="A474" s="20"/>
      <c r="B474" s="4"/>
    </row>
    <row r="475" spans="1:2" x14ac:dyDescent="0.35">
      <c r="A475" s="20"/>
      <c r="B475" s="4"/>
    </row>
    <row r="476" spans="1:2" x14ac:dyDescent="0.35">
      <c r="A476" s="20"/>
      <c r="B476" s="4"/>
    </row>
    <row r="477" spans="1:2" x14ac:dyDescent="0.35">
      <c r="A477" s="20"/>
      <c r="B477" s="4"/>
    </row>
    <row r="478" spans="1:2" x14ac:dyDescent="0.35">
      <c r="A478" s="20"/>
      <c r="B478" s="4"/>
    </row>
    <row r="479" spans="1:2" x14ac:dyDescent="0.35">
      <c r="A479" s="20"/>
      <c r="B479" s="4"/>
    </row>
    <row r="480" spans="1:2" x14ac:dyDescent="0.35">
      <c r="A480" s="20"/>
      <c r="B480" s="4"/>
    </row>
    <row r="481" spans="1:2" x14ac:dyDescent="0.35">
      <c r="A481" s="20"/>
      <c r="B481" s="4"/>
    </row>
    <row r="482" spans="1:2" x14ac:dyDescent="0.35">
      <c r="A482" s="20"/>
      <c r="B482" s="4"/>
    </row>
    <row r="483" spans="1:2" x14ac:dyDescent="0.35">
      <c r="A483" s="20"/>
      <c r="B483" s="4"/>
    </row>
    <row r="484" spans="1:2" x14ac:dyDescent="0.35">
      <c r="A484" s="20"/>
      <c r="B484" s="4"/>
    </row>
    <row r="485" spans="1:2" x14ac:dyDescent="0.35">
      <c r="A485" s="20"/>
      <c r="B485" s="4"/>
    </row>
    <row r="486" spans="1:2" x14ac:dyDescent="0.35">
      <c r="A486" s="20"/>
      <c r="B486" s="4"/>
    </row>
    <row r="487" spans="1:2" x14ac:dyDescent="0.35">
      <c r="A487" s="20"/>
      <c r="B487" s="4"/>
    </row>
    <row r="488" spans="1:2" x14ac:dyDescent="0.35">
      <c r="A488" s="20"/>
      <c r="B488" s="4"/>
    </row>
    <row r="489" spans="1:2" x14ac:dyDescent="0.35">
      <c r="A489" s="20"/>
      <c r="B489" s="4"/>
    </row>
    <row r="490" spans="1:2" x14ac:dyDescent="0.35">
      <c r="A490" s="20"/>
      <c r="B490" s="4"/>
    </row>
    <row r="491" spans="1:2" x14ac:dyDescent="0.35">
      <c r="A491" s="20"/>
      <c r="B491" s="4"/>
    </row>
    <row r="492" spans="1:2" x14ac:dyDescent="0.35">
      <c r="A492" s="20"/>
      <c r="B492" s="4"/>
    </row>
    <row r="493" spans="1:2" x14ac:dyDescent="0.35">
      <c r="A493" s="20"/>
      <c r="B493" s="4"/>
    </row>
    <row r="494" spans="1:2" x14ac:dyDescent="0.35">
      <c r="A494" s="20"/>
      <c r="B494" s="4"/>
    </row>
    <row r="495" spans="1:2" x14ac:dyDescent="0.35">
      <c r="A495" s="20"/>
      <c r="B495" s="4"/>
    </row>
    <row r="496" spans="1:2" x14ac:dyDescent="0.35">
      <c r="A496" s="20"/>
      <c r="B496" s="4"/>
    </row>
    <row r="497" spans="1:2" x14ac:dyDescent="0.35">
      <c r="A497" s="20"/>
      <c r="B497" s="4"/>
    </row>
    <row r="498" spans="1:2" x14ac:dyDescent="0.35">
      <c r="A498" s="20"/>
      <c r="B498" s="4"/>
    </row>
    <row r="499" spans="1:2" x14ac:dyDescent="0.35">
      <c r="A499" s="20"/>
      <c r="B499" s="4"/>
    </row>
    <row r="500" spans="1:2" x14ac:dyDescent="0.35">
      <c r="A500" s="20"/>
      <c r="B500" s="4"/>
    </row>
    <row r="501" spans="1:2" x14ac:dyDescent="0.35">
      <c r="A501" s="20"/>
      <c r="B501" s="4"/>
    </row>
    <row r="502" spans="1:2" x14ac:dyDescent="0.35">
      <c r="A502" s="20"/>
      <c r="B502" s="4"/>
    </row>
    <row r="503" spans="1:2" x14ac:dyDescent="0.35">
      <c r="A503" s="20"/>
      <c r="B503" s="4"/>
    </row>
    <row r="504" spans="1:2" x14ac:dyDescent="0.35">
      <c r="A504" s="20"/>
      <c r="B504" s="4"/>
    </row>
    <row r="505" spans="1:2" x14ac:dyDescent="0.35">
      <c r="A505" s="20"/>
      <c r="B505" s="4"/>
    </row>
    <row r="506" spans="1:2" x14ac:dyDescent="0.35">
      <c r="A506" s="20"/>
      <c r="B506" s="4"/>
    </row>
    <row r="507" spans="1:2" x14ac:dyDescent="0.35">
      <c r="A507" s="20"/>
      <c r="B507" s="4"/>
    </row>
    <row r="508" spans="1:2" x14ac:dyDescent="0.35">
      <c r="A508" s="20"/>
      <c r="B508" s="4"/>
    </row>
    <row r="509" spans="1:2" x14ac:dyDescent="0.35">
      <c r="A509" s="20"/>
      <c r="B509" s="4"/>
    </row>
    <row r="510" spans="1:2" x14ac:dyDescent="0.35">
      <c r="A510" s="20"/>
      <c r="B510" s="4"/>
    </row>
    <row r="511" spans="1:2" x14ac:dyDescent="0.35">
      <c r="A511" s="20"/>
      <c r="B511" s="4"/>
    </row>
    <row r="512" spans="1:2" x14ac:dyDescent="0.35">
      <c r="A512" s="20"/>
      <c r="B512" s="4"/>
    </row>
    <row r="513" spans="1:2" x14ac:dyDescent="0.35">
      <c r="A513" s="20"/>
      <c r="B513" s="4"/>
    </row>
    <row r="514" spans="1:2" x14ac:dyDescent="0.35">
      <c r="A514" s="20"/>
      <c r="B514" s="4"/>
    </row>
    <row r="515" spans="1:2" x14ac:dyDescent="0.35">
      <c r="A515" s="20"/>
      <c r="B515" s="4"/>
    </row>
    <row r="516" spans="1:2" x14ac:dyDescent="0.35">
      <c r="A516" s="20"/>
      <c r="B516" s="4"/>
    </row>
    <row r="517" spans="1:2" x14ac:dyDescent="0.35">
      <c r="A517" s="20"/>
      <c r="B517" s="4"/>
    </row>
    <row r="518" spans="1:2" x14ac:dyDescent="0.35">
      <c r="A518" s="20"/>
      <c r="B518" s="4"/>
    </row>
    <row r="519" spans="1:2" x14ac:dyDescent="0.35">
      <c r="A519" s="20"/>
      <c r="B519" s="4"/>
    </row>
    <row r="520" spans="1:2" x14ac:dyDescent="0.35">
      <c r="A520" s="20"/>
      <c r="B520" s="4"/>
    </row>
    <row r="521" spans="1:2" x14ac:dyDescent="0.35">
      <c r="A521" s="20"/>
      <c r="B521" s="4"/>
    </row>
    <row r="522" spans="1:2" x14ac:dyDescent="0.35">
      <c r="A522" s="20"/>
      <c r="B522" s="4"/>
    </row>
    <row r="523" spans="1:2" x14ac:dyDescent="0.35">
      <c r="A523" s="20"/>
      <c r="B523" s="4"/>
    </row>
    <row r="524" spans="1:2" x14ac:dyDescent="0.35">
      <c r="A524" s="20"/>
      <c r="B524" s="4"/>
    </row>
    <row r="525" spans="1:2" x14ac:dyDescent="0.35">
      <c r="A525" s="20"/>
      <c r="B525" s="4"/>
    </row>
    <row r="526" spans="1:2" x14ac:dyDescent="0.35">
      <c r="A526" s="20"/>
      <c r="B526" s="4"/>
    </row>
    <row r="527" spans="1:2" x14ac:dyDescent="0.35">
      <c r="A527" s="20"/>
      <c r="B527" s="4"/>
    </row>
    <row r="528" spans="1:2" x14ac:dyDescent="0.35">
      <c r="A528" s="20"/>
      <c r="B528" s="4"/>
    </row>
    <row r="529" spans="1:2" x14ac:dyDescent="0.35">
      <c r="A529" s="20"/>
      <c r="B529" s="4"/>
    </row>
    <row r="530" spans="1:2" x14ac:dyDescent="0.35">
      <c r="A530" s="20"/>
      <c r="B530" s="4"/>
    </row>
    <row r="531" spans="1:2" x14ac:dyDescent="0.35">
      <c r="A531" s="20"/>
      <c r="B531" s="4"/>
    </row>
    <row r="532" spans="1:2" x14ac:dyDescent="0.35">
      <c r="A532" s="20"/>
      <c r="B532" s="4"/>
    </row>
    <row r="533" spans="1:2" x14ac:dyDescent="0.35">
      <c r="A533" s="20"/>
      <c r="B533" s="4"/>
    </row>
    <row r="534" spans="1:2" x14ac:dyDescent="0.35">
      <c r="A534" s="20"/>
      <c r="B534" s="4"/>
    </row>
    <row r="535" spans="1:2" x14ac:dyDescent="0.35">
      <c r="A535" s="20"/>
      <c r="B535" s="4"/>
    </row>
    <row r="536" spans="1:2" x14ac:dyDescent="0.35">
      <c r="A536" s="20"/>
      <c r="B536" s="4"/>
    </row>
    <row r="537" spans="1:2" x14ac:dyDescent="0.35">
      <c r="A537" s="20"/>
      <c r="B537" s="4"/>
    </row>
    <row r="538" spans="1:2" x14ac:dyDescent="0.35">
      <c r="A538" s="20"/>
      <c r="B538" s="4"/>
    </row>
    <row r="539" spans="1:2" x14ac:dyDescent="0.35">
      <c r="A539" s="20"/>
      <c r="B539" s="4"/>
    </row>
    <row r="540" spans="1:2" x14ac:dyDescent="0.35">
      <c r="A540" s="20"/>
      <c r="B540" s="4"/>
    </row>
    <row r="541" spans="1:2" x14ac:dyDescent="0.35">
      <c r="A541" s="20"/>
      <c r="B541" s="4"/>
    </row>
    <row r="542" spans="1:2" x14ac:dyDescent="0.35">
      <c r="A542" s="20"/>
      <c r="B542" s="4"/>
    </row>
    <row r="543" spans="1:2" x14ac:dyDescent="0.35">
      <c r="A543" s="20"/>
      <c r="B543" s="4"/>
    </row>
    <row r="544" spans="1:2" x14ac:dyDescent="0.35">
      <c r="A544" s="20"/>
      <c r="B544" s="4"/>
    </row>
    <row r="545" spans="1:2" x14ac:dyDescent="0.35">
      <c r="A545" s="20"/>
      <c r="B545" s="4"/>
    </row>
    <row r="546" spans="1:2" x14ac:dyDescent="0.35">
      <c r="A546" s="20"/>
      <c r="B546" s="4"/>
    </row>
    <row r="547" spans="1:2" x14ac:dyDescent="0.35">
      <c r="A547" s="20"/>
      <c r="B547" s="4"/>
    </row>
    <row r="548" spans="1:2" x14ac:dyDescent="0.35">
      <c r="A548" s="20"/>
      <c r="B548" s="4"/>
    </row>
    <row r="549" spans="1:2" x14ac:dyDescent="0.35">
      <c r="A549" s="20"/>
      <c r="B549" s="4"/>
    </row>
    <row r="550" spans="1:2" x14ac:dyDescent="0.35">
      <c r="A550" s="20"/>
      <c r="B550" s="4"/>
    </row>
    <row r="551" spans="1:2" x14ac:dyDescent="0.35">
      <c r="A551" s="20"/>
      <c r="B551" s="4"/>
    </row>
    <row r="552" spans="1:2" x14ac:dyDescent="0.35">
      <c r="A552" s="20"/>
      <c r="B552" s="4"/>
    </row>
    <row r="553" spans="1:2" x14ac:dyDescent="0.35">
      <c r="A553" s="20"/>
      <c r="B553" s="4"/>
    </row>
    <row r="554" spans="1:2" x14ac:dyDescent="0.35">
      <c r="A554" s="20"/>
      <c r="B554" s="4"/>
    </row>
    <row r="555" spans="1:2" x14ac:dyDescent="0.35">
      <c r="A555" s="20"/>
      <c r="B555" s="4"/>
    </row>
    <row r="556" spans="1:2" x14ac:dyDescent="0.35">
      <c r="A556" s="20"/>
      <c r="B556" s="4"/>
    </row>
    <row r="557" spans="1:2" x14ac:dyDescent="0.35">
      <c r="A557" s="20"/>
      <c r="B557" s="4"/>
    </row>
    <row r="558" spans="1:2" x14ac:dyDescent="0.35">
      <c r="A558" s="20"/>
      <c r="B558" s="4"/>
    </row>
    <row r="559" spans="1:2" x14ac:dyDescent="0.35">
      <c r="A559" s="20"/>
      <c r="B559" s="4"/>
    </row>
    <row r="560" spans="1:2" x14ac:dyDescent="0.35">
      <c r="A560" s="20"/>
      <c r="B560" s="4"/>
    </row>
    <row r="561" spans="1:2" x14ac:dyDescent="0.35">
      <c r="A561" s="20"/>
      <c r="B561" s="4"/>
    </row>
    <row r="562" spans="1:2" x14ac:dyDescent="0.35">
      <c r="A562" s="20"/>
      <c r="B562" s="4"/>
    </row>
    <row r="563" spans="1:2" x14ac:dyDescent="0.35">
      <c r="A563" s="20"/>
      <c r="B563" s="4"/>
    </row>
    <row r="564" spans="1:2" x14ac:dyDescent="0.35">
      <c r="A564" s="20"/>
      <c r="B564" s="4"/>
    </row>
    <row r="565" spans="1:2" x14ac:dyDescent="0.35">
      <c r="A565" s="20"/>
      <c r="B565" s="4"/>
    </row>
    <row r="566" spans="1:2" x14ac:dyDescent="0.35">
      <c r="A566" s="20"/>
      <c r="B566" s="4"/>
    </row>
    <row r="567" spans="1:2" x14ac:dyDescent="0.35">
      <c r="A567" s="20"/>
      <c r="B567" s="4"/>
    </row>
    <row r="568" spans="1:2" x14ac:dyDescent="0.35">
      <c r="A568" s="20"/>
      <c r="B568" s="4"/>
    </row>
    <row r="569" spans="1:2" x14ac:dyDescent="0.35">
      <c r="A569" s="20"/>
      <c r="B569" s="4"/>
    </row>
    <row r="570" spans="1:2" x14ac:dyDescent="0.35">
      <c r="A570" s="20"/>
      <c r="B570" s="4"/>
    </row>
    <row r="571" spans="1:2" x14ac:dyDescent="0.35">
      <c r="A571" s="20"/>
      <c r="B571" s="4"/>
    </row>
    <row r="572" spans="1:2" x14ac:dyDescent="0.35">
      <c r="A572" s="20"/>
      <c r="B572" s="4"/>
    </row>
    <row r="573" spans="1:2" x14ac:dyDescent="0.35">
      <c r="A573" s="20"/>
      <c r="B573" s="4"/>
    </row>
    <row r="574" spans="1:2" x14ac:dyDescent="0.35">
      <c r="A574" s="20"/>
      <c r="B574" s="4"/>
    </row>
    <row r="575" spans="1:2" x14ac:dyDescent="0.35">
      <c r="A575" s="20"/>
      <c r="B575" s="4"/>
    </row>
    <row r="576" spans="1:2" x14ac:dyDescent="0.35">
      <c r="A576" s="20"/>
      <c r="B576" s="4"/>
    </row>
    <row r="577" spans="1:2" x14ac:dyDescent="0.35">
      <c r="A577" s="20"/>
      <c r="B577" s="4"/>
    </row>
    <row r="578" spans="1:2" x14ac:dyDescent="0.35">
      <c r="A578" s="20"/>
      <c r="B578" s="4"/>
    </row>
    <row r="579" spans="1:2" x14ac:dyDescent="0.35">
      <c r="A579" s="20"/>
      <c r="B579" s="4"/>
    </row>
    <row r="580" spans="1:2" x14ac:dyDescent="0.35">
      <c r="A580" s="20"/>
      <c r="B580" s="4"/>
    </row>
    <row r="581" spans="1:2" x14ac:dyDescent="0.35">
      <c r="A581" s="20"/>
      <c r="B581" s="4"/>
    </row>
    <row r="582" spans="1:2" x14ac:dyDescent="0.35">
      <c r="A582" s="20"/>
      <c r="B582" s="4"/>
    </row>
    <row r="583" spans="1:2" x14ac:dyDescent="0.35">
      <c r="A583" s="20"/>
      <c r="B583" s="4"/>
    </row>
    <row r="584" spans="1:2" x14ac:dyDescent="0.35">
      <c r="A584" s="20"/>
      <c r="B584" s="4"/>
    </row>
    <row r="585" spans="1:2" x14ac:dyDescent="0.35">
      <c r="A585" s="20"/>
      <c r="B585" s="4"/>
    </row>
    <row r="586" spans="1:2" x14ac:dyDescent="0.35">
      <c r="A586" s="20"/>
      <c r="B586" s="4"/>
    </row>
    <row r="587" spans="1:2" x14ac:dyDescent="0.35">
      <c r="A587" s="20"/>
      <c r="B587" s="4"/>
    </row>
    <row r="588" spans="1:2" x14ac:dyDescent="0.35">
      <c r="A588" s="20"/>
      <c r="B588" s="4"/>
    </row>
    <row r="589" spans="1:2" x14ac:dyDescent="0.35">
      <c r="A589" s="20"/>
      <c r="B589" s="4"/>
    </row>
    <row r="590" spans="1:2" x14ac:dyDescent="0.35">
      <c r="A590" s="20"/>
      <c r="B590" s="4"/>
    </row>
    <row r="591" spans="1:2" x14ac:dyDescent="0.35">
      <c r="A591" s="20"/>
      <c r="B591" s="4"/>
    </row>
    <row r="592" spans="1:2" x14ac:dyDescent="0.35">
      <c r="A592" s="20"/>
      <c r="B592" s="4"/>
    </row>
    <row r="593" spans="1:2" x14ac:dyDescent="0.35">
      <c r="A593" s="20"/>
      <c r="B593" s="4"/>
    </row>
    <row r="594" spans="1:2" x14ac:dyDescent="0.35">
      <c r="A594" s="20"/>
      <c r="B594" s="4"/>
    </row>
    <row r="595" spans="1:2" x14ac:dyDescent="0.35">
      <c r="A595" s="20"/>
      <c r="B595" s="4"/>
    </row>
    <row r="596" spans="1:2" x14ac:dyDescent="0.35">
      <c r="A596" s="20"/>
      <c r="B596" s="4"/>
    </row>
    <row r="597" spans="1:2" x14ac:dyDescent="0.35">
      <c r="A597" s="20"/>
      <c r="B597" s="4"/>
    </row>
    <row r="598" spans="1:2" x14ac:dyDescent="0.35">
      <c r="A598" s="20"/>
      <c r="B598" s="4"/>
    </row>
    <row r="599" spans="1:2" x14ac:dyDescent="0.35">
      <c r="A599" s="20"/>
      <c r="B599" s="4"/>
    </row>
    <row r="600" spans="1:2" x14ac:dyDescent="0.35">
      <c r="A600" s="20"/>
      <c r="B600" s="4"/>
    </row>
    <row r="601" spans="1:2" x14ac:dyDescent="0.35">
      <c r="A601" s="20"/>
      <c r="B601" s="4"/>
    </row>
    <row r="602" spans="1:2" x14ac:dyDescent="0.35">
      <c r="A602" s="20"/>
      <c r="B602" s="4"/>
    </row>
    <row r="603" spans="1:2" x14ac:dyDescent="0.35">
      <c r="A603" s="20"/>
      <c r="B603" s="4"/>
    </row>
    <row r="604" spans="1:2" x14ac:dyDescent="0.35">
      <c r="A604" s="20"/>
      <c r="B604" s="4"/>
    </row>
    <row r="605" spans="1:2" x14ac:dyDescent="0.35">
      <c r="A605" s="20"/>
      <c r="B605" s="4"/>
    </row>
    <row r="606" spans="1:2" x14ac:dyDescent="0.35">
      <c r="A606" s="20"/>
      <c r="B606" s="4"/>
    </row>
    <row r="607" spans="1:2" x14ac:dyDescent="0.35">
      <c r="A607" s="20"/>
      <c r="B607" s="4"/>
    </row>
    <row r="608" spans="1:2" x14ac:dyDescent="0.35">
      <c r="A608" s="20"/>
      <c r="B608" s="4"/>
    </row>
    <row r="609" spans="1:2" x14ac:dyDescent="0.35">
      <c r="A609" s="20"/>
      <c r="B609" s="4"/>
    </row>
    <row r="610" spans="1:2" x14ac:dyDescent="0.35">
      <c r="A610" s="20"/>
      <c r="B610" s="4"/>
    </row>
    <row r="611" spans="1:2" x14ac:dyDescent="0.35">
      <c r="A611" s="20"/>
      <c r="B611" s="4"/>
    </row>
    <row r="612" spans="1:2" x14ac:dyDescent="0.35">
      <c r="A612" s="20"/>
      <c r="B612" s="4"/>
    </row>
    <row r="613" spans="1:2" x14ac:dyDescent="0.35">
      <c r="A613" s="20"/>
      <c r="B613" s="4"/>
    </row>
    <row r="614" spans="1:2" x14ac:dyDescent="0.35">
      <c r="A614" s="20"/>
      <c r="B614" s="4"/>
    </row>
    <row r="615" spans="1:2" x14ac:dyDescent="0.35">
      <c r="A615" s="20"/>
      <c r="B615" s="4"/>
    </row>
    <row r="616" spans="1:2" x14ac:dyDescent="0.35">
      <c r="A616" s="20"/>
      <c r="B616" s="4"/>
    </row>
    <row r="617" spans="1:2" x14ac:dyDescent="0.35">
      <c r="A617" s="20"/>
      <c r="B617" s="4"/>
    </row>
    <row r="618" spans="1:2" x14ac:dyDescent="0.35">
      <c r="A618" s="20"/>
      <c r="B618" s="4"/>
    </row>
    <row r="619" spans="1:2" x14ac:dyDescent="0.35">
      <c r="A619" s="20"/>
      <c r="B619" s="4"/>
    </row>
    <row r="620" spans="1:2" x14ac:dyDescent="0.35">
      <c r="A620" s="20"/>
      <c r="B620" s="4"/>
    </row>
    <row r="621" spans="1:2" x14ac:dyDescent="0.35">
      <c r="A621" s="20"/>
      <c r="B621" s="4"/>
    </row>
    <row r="622" spans="1:2" x14ac:dyDescent="0.35">
      <c r="A622" s="20"/>
      <c r="B622" s="4"/>
    </row>
    <row r="623" spans="1:2" x14ac:dyDescent="0.35">
      <c r="A623" s="20"/>
      <c r="B623" s="4"/>
    </row>
    <row r="624" spans="1:2" x14ac:dyDescent="0.35">
      <c r="A624" s="20"/>
      <c r="B624" s="4"/>
    </row>
    <row r="625" spans="1:2" x14ac:dyDescent="0.35">
      <c r="A625" s="20"/>
      <c r="B625" s="4"/>
    </row>
    <row r="626" spans="1:2" x14ac:dyDescent="0.35">
      <c r="A626" s="20"/>
      <c r="B626" s="4"/>
    </row>
    <row r="627" spans="1:2" x14ac:dyDescent="0.35">
      <c r="A627" s="20"/>
      <c r="B627" s="4"/>
    </row>
    <row r="628" spans="1:2" x14ac:dyDescent="0.35">
      <c r="A628" s="20"/>
      <c r="B628" s="4"/>
    </row>
    <row r="629" spans="1:2" x14ac:dyDescent="0.35">
      <c r="A629" s="20"/>
      <c r="B629" s="4"/>
    </row>
    <row r="630" spans="1:2" x14ac:dyDescent="0.35">
      <c r="A630" s="20"/>
      <c r="B630" s="4"/>
    </row>
    <row r="631" spans="1:2" x14ac:dyDescent="0.35">
      <c r="A631" s="20"/>
      <c r="B631" s="4"/>
    </row>
    <row r="632" spans="1:2" x14ac:dyDescent="0.35">
      <c r="A632" s="20"/>
      <c r="B632" s="4"/>
    </row>
    <row r="633" spans="1:2" x14ac:dyDescent="0.35">
      <c r="A633" s="20"/>
      <c r="B633" s="4"/>
    </row>
    <row r="634" spans="1:2" x14ac:dyDescent="0.35">
      <c r="A634" s="20"/>
      <c r="B634" s="4"/>
    </row>
    <row r="635" spans="1:2" x14ac:dyDescent="0.35">
      <c r="A635" s="20"/>
      <c r="B635" s="4"/>
    </row>
    <row r="636" spans="1:2" x14ac:dyDescent="0.35">
      <c r="A636" s="20"/>
      <c r="B636" s="4"/>
    </row>
    <row r="637" spans="1:2" x14ac:dyDescent="0.35">
      <c r="A637" s="20"/>
      <c r="B637" s="4"/>
    </row>
    <row r="638" spans="1:2" x14ac:dyDescent="0.35">
      <c r="A638" s="20"/>
      <c r="B638" s="4"/>
    </row>
    <row r="639" spans="1:2" x14ac:dyDescent="0.35">
      <c r="A639" s="20"/>
      <c r="B639" s="4"/>
    </row>
    <row r="640" spans="1:2" x14ac:dyDescent="0.35">
      <c r="A640" s="20"/>
      <c r="B640" s="4"/>
    </row>
    <row r="641" spans="1:2" x14ac:dyDescent="0.35">
      <c r="A641" s="20"/>
      <c r="B641" s="4"/>
    </row>
    <row r="642" spans="1:2" x14ac:dyDescent="0.35">
      <c r="A642" s="20"/>
      <c r="B642" s="4"/>
    </row>
    <row r="643" spans="1:2" x14ac:dyDescent="0.35">
      <c r="A643" s="20"/>
      <c r="B643" s="4"/>
    </row>
    <row r="644" spans="1:2" x14ac:dyDescent="0.35">
      <c r="A644" s="20"/>
      <c r="B644" s="4"/>
    </row>
    <row r="645" spans="1:2" x14ac:dyDescent="0.35">
      <c r="A645" s="20"/>
      <c r="B645" s="4"/>
    </row>
    <row r="646" spans="1:2" x14ac:dyDescent="0.35">
      <c r="A646" s="20"/>
      <c r="B646" s="4"/>
    </row>
    <row r="647" spans="1:2" x14ac:dyDescent="0.35">
      <c r="A647" s="20"/>
      <c r="B647" s="4"/>
    </row>
    <row r="648" spans="1:2" x14ac:dyDescent="0.35">
      <c r="A648" s="20"/>
      <c r="B648" s="4"/>
    </row>
    <row r="649" spans="1:2" x14ac:dyDescent="0.35">
      <c r="A649" s="20"/>
      <c r="B649" s="4"/>
    </row>
    <row r="650" spans="1:2" x14ac:dyDescent="0.35">
      <c r="A650" s="20"/>
      <c r="B650" s="4"/>
    </row>
    <row r="651" spans="1:2" x14ac:dyDescent="0.35">
      <c r="A651" s="20"/>
      <c r="B651" s="4"/>
    </row>
    <row r="652" spans="1:2" x14ac:dyDescent="0.35">
      <c r="A652" s="20"/>
      <c r="B652" s="4"/>
    </row>
    <row r="653" spans="1:2" x14ac:dyDescent="0.35">
      <c r="A653" s="20"/>
      <c r="B653" s="4"/>
    </row>
    <row r="654" spans="1:2" x14ac:dyDescent="0.35">
      <c r="A654" s="20"/>
      <c r="B654" s="4"/>
    </row>
    <row r="655" spans="1:2" x14ac:dyDescent="0.35">
      <c r="A655" s="20"/>
      <c r="B655" s="4"/>
    </row>
    <row r="656" spans="1:2" x14ac:dyDescent="0.35">
      <c r="A656" s="20"/>
      <c r="B656" s="4"/>
    </row>
    <row r="657" spans="1:2" x14ac:dyDescent="0.35">
      <c r="A657" s="20"/>
      <c r="B657" s="4"/>
    </row>
    <row r="658" spans="1:2" x14ac:dyDescent="0.35">
      <c r="A658" s="20"/>
      <c r="B658" s="4"/>
    </row>
    <row r="659" spans="1:2" x14ac:dyDescent="0.35">
      <c r="A659" s="20"/>
      <c r="B659" s="4"/>
    </row>
    <row r="660" spans="1:2" x14ac:dyDescent="0.35">
      <c r="A660" s="20"/>
      <c r="B660" s="4"/>
    </row>
    <row r="661" spans="1:2" x14ac:dyDescent="0.35">
      <c r="A661" s="20"/>
      <c r="B661" s="4"/>
    </row>
    <row r="662" spans="1:2" x14ac:dyDescent="0.35">
      <c r="A662" s="20"/>
      <c r="B662" s="4"/>
    </row>
    <row r="663" spans="1:2" x14ac:dyDescent="0.35">
      <c r="A663" s="20"/>
      <c r="B663" s="4"/>
    </row>
    <row r="664" spans="1:2" x14ac:dyDescent="0.35">
      <c r="A664" s="20"/>
      <c r="B664" s="4"/>
    </row>
    <row r="665" spans="1:2" x14ac:dyDescent="0.35">
      <c r="A665" s="20"/>
      <c r="B665" s="4"/>
    </row>
    <row r="666" spans="1:2" x14ac:dyDescent="0.35">
      <c r="A666" s="20"/>
      <c r="B666" s="4"/>
    </row>
    <row r="667" spans="1:2" x14ac:dyDescent="0.35">
      <c r="A667" s="20"/>
      <c r="B667" s="4"/>
    </row>
    <row r="668" spans="1:2" x14ac:dyDescent="0.35">
      <c r="A668" s="20"/>
      <c r="B668" s="4"/>
    </row>
    <row r="669" spans="1:2" x14ac:dyDescent="0.35">
      <c r="A669" s="20"/>
      <c r="B669" s="4"/>
    </row>
    <row r="670" spans="1:2" x14ac:dyDescent="0.35">
      <c r="A670" s="20"/>
      <c r="B670" s="4"/>
    </row>
    <row r="671" spans="1:2" x14ac:dyDescent="0.35">
      <c r="A671" s="20"/>
      <c r="B671" s="4"/>
    </row>
    <row r="672" spans="1:2" x14ac:dyDescent="0.35">
      <c r="A672" s="20"/>
      <c r="B672" s="4"/>
    </row>
    <row r="673" spans="1:2" x14ac:dyDescent="0.35">
      <c r="A673" s="20"/>
      <c r="B673" s="4"/>
    </row>
    <row r="674" spans="1:2" x14ac:dyDescent="0.35">
      <c r="A674" s="20"/>
      <c r="B674" s="4"/>
    </row>
    <row r="675" spans="1:2" x14ac:dyDescent="0.35">
      <c r="A675" s="20"/>
      <c r="B675" s="4"/>
    </row>
    <row r="676" spans="1:2" x14ac:dyDescent="0.35">
      <c r="A676" s="20"/>
      <c r="B676" s="4"/>
    </row>
    <row r="677" spans="1:2" x14ac:dyDescent="0.35">
      <c r="A677" s="20"/>
      <c r="B677" s="4"/>
    </row>
    <row r="678" spans="1:2" x14ac:dyDescent="0.35">
      <c r="A678" s="20"/>
      <c r="B678" s="4"/>
    </row>
    <row r="679" spans="1:2" x14ac:dyDescent="0.35">
      <c r="A679" s="20"/>
      <c r="B679" s="4"/>
    </row>
    <row r="680" spans="1:2" x14ac:dyDescent="0.35">
      <c r="A680" s="20"/>
      <c r="B680" s="4"/>
    </row>
    <row r="681" spans="1:2" x14ac:dyDescent="0.35">
      <c r="A681" s="20"/>
      <c r="B681" s="4"/>
    </row>
    <row r="682" spans="1:2" x14ac:dyDescent="0.35">
      <c r="A682" s="20"/>
      <c r="B682" s="4"/>
    </row>
    <row r="683" spans="1:2" x14ac:dyDescent="0.35">
      <c r="A683" s="20"/>
      <c r="B683" s="4"/>
    </row>
    <row r="684" spans="1:2" x14ac:dyDescent="0.35">
      <c r="A684" s="20"/>
      <c r="B684" s="4"/>
    </row>
    <row r="685" spans="1:2" x14ac:dyDescent="0.35">
      <c r="A685" s="20"/>
      <c r="B685" s="4"/>
    </row>
    <row r="686" spans="1:2" x14ac:dyDescent="0.35">
      <c r="A686" s="20"/>
      <c r="B686" s="4"/>
    </row>
    <row r="687" spans="1:2" x14ac:dyDescent="0.35">
      <c r="A687" s="20"/>
      <c r="B687" s="4"/>
    </row>
    <row r="688" spans="1:2" x14ac:dyDescent="0.35">
      <c r="A688" s="20"/>
      <c r="B688" s="4"/>
    </row>
    <row r="689" spans="1:2" x14ac:dyDescent="0.35">
      <c r="A689" s="20"/>
      <c r="B689" s="4"/>
    </row>
    <row r="690" spans="1:2" x14ac:dyDescent="0.35">
      <c r="A690" s="20"/>
      <c r="B690" s="4"/>
    </row>
    <row r="691" spans="1:2" x14ac:dyDescent="0.35">
      <c r="A691" s="20"/>
      <c r="B691" s="4"/>
    </row>
    <row r="692" spans="1:2" x14ac:dyDescent="0.35">
      <c r="A692" s="20"/>
      <c r="B692" s="4"/>
    </row>
    <row r="693" spans="1:2" x14ac:dyDescent="0.35">
      <c r="A693" s="20"/>
      <c r="B693" s="4"/>
    </row>
    <row r="694" spans="1:2" x14ac:dyDescent="0.35">
      <c r="A694" s="20"/>
      <c r="B694" s="4"/>
    </row>
    <row r="695" spans="1:2" x14ac:dyDescent="0.35">
      <c r="A695" s="20"/>
      <c r="B695" s="4"/>
    </row>
    <row r="696" spans="1:2" x14ac:dyDescent="0.35">
      <c r="A696" s="20"/>
      <c r="B696" s="4"/>
    </row>
    <row r="697" spans="1:2" x14ac:dyDescent="0.35">
      <c r="A697" s="20"/>
      <c r="B697" s="4"/>
    </row>
    <row r="698" spans="1:2" x14ac:dyDescent="0.35">
      <c r="A698" s="20"/>
      <c r="B698" s="4"/>
    </row>
    <row r="699" spans="1:2" x14ac:dyDescent="0.35">
      <c r="A699" s="20"/>
      <c r="B699" s="4"/>
    </row>
    <row r="700" spans="1:2" x14ac:dyDescent="0.35">
      <c r="A700" s="20"/>
      <c r="B700" s="4"/>
    </row>
    <row r="701" spans="1:2" x14ac:dyDescent="0.35">
      <c r="A701" s="20"/>
      <c r="B701" s="4"/>
    </row>
    <row r="702" spans="1:2" x14ac:dyDescent="0.35">
      <c r="A702" s="20"/>
      <c r="B702" s="4"/>
    </row>
    <row r="703" spans="1:2" x14ac:dyDescent="0.35">
      <c r="A703" s="20"/>
      <c r="B703" s="4"/>
    </row>
    <row r="704" spans="1:2" x14ac:dyDescent="0.35">
      <c r="A704" s="20"/>
      <c r="B704" s="4"/>
    </row>
    <row r="705" spans="1:2" x14ac:dyDescent="0.35">
      <c r="A705" s="20"/>
      <c r="B705" s="4"/>
    </row>
    <row r="706" spans="1:2" x14ac:dyDescent="0.35">
      <c r="A706" s="20"/>
      <c r="B706" s="4"/>
    </row>
    <row r="707" spans="1:2" x14ac:dyDescent="0.35">
      <c r="A707" s="20"/>
      <c r="B707" s="4"/>
    </row>
    <row r="708" spans="1:2" x14ac:dyDescent="0.35">
      <c r="A708" s="20"/>
      <c r="B708" s="4"/>
    </row>
    <row r="709" spans="1:2" x14ac:dyDescent="0.35">
      <c r="A709" s="20"/>
      <c r="B709" s="4"/>
    </row>
    <row r="710" spans="1:2" x14ac:dyDescent="0.35">
      <c r="A710" s="20"/>
      <c r="B710" s="4"/>
    </row>
    <row r="711" spans="1:2" x14ac:dyDescent="0.35">
      <c r="A711" s="20"/>
      <c r="B711" s="4"/>
    </row>
    <row r="712" spans="1:2" x14ac:dyDescent="0.35">
      <c r="A712" s="20"/>
      <c r="B712" s="4"/>
    </row>
    <row r="713" spans="1:2" x14ac:dyDescent="0.35">
      <c r="A713" s="20"/>
      <c r="B713" s="4"/>
    </row>
    <row r="714" spans="1:2" x14ac:dyDescent="0.35">
      <c r="A714" s="20"/>
      <c r="B714" s="4"/>
    </row>
    <row r="715" spans="1:2" x14ac:dyDescent="0.35">
      <c r="A715" s="20"/>
      <c r="B715" s="4"/>
    </row>
    <row r="716" spans="1:2" x14ac:dyDescent="0.35">
      <c r="A716" s="20"/>
      <c r="B716" s="4"/>
    </row>
    <row r="717" spans="1:2" x14ac:dyDescent="0.35">
      <c r="A717" s="20"/>
      <c r="B717" s="4"/>
    </row>
    <row r="718" spans="1:2" x14ac:dyDescent="0.35">
      <c r="A718" s="20"/>
      <c r="B718" s="4"/>
    </row>
    <row r="719" spans="1:2" x14ac:dyDescent="0.35">
      <c r="A719" s="20"/>
      <c r="B719" s="4"/>
    </row>
    <row r="720" spans="1:2" x14ac:dyDescent="0.35">
      <c r="A720" s="20"/>
      <c r="B720" s="4"/>
    </row>
    <row r="721" spans="1:2" x14ac:dyDescent="0.35">
      <c r="A721" s="20"/>
      <c r="B721" s="4"/>
    </row>
    <row r="722" spans="1:2" x14ac:dyDescent="0.35">
      <c r="A722" s="20"/>
      <c r="B722" s="4"/>
    </row>
    <row r="723" spans="1:2" x14ac:dyDescent="0.35">
      <c r="A723" s="20"/>
      <c r="B723" s="4"/>
    </row>
    <row r="724" spans="1:2" x14ac:dyDescent="0.35">
      <c r="A724" s="20"/>
      <c r="B724" s="4"/>
    </row>
    <row r="725" spans="1:2" x14ac:dyDescent="0.35">
      <c r="A725" s="20"/>
      <c r="B725" s="4"/>
    </row>
    <row r="726" spans="1:2" x14ac:dyDescent="0.35">
      <c r="A726" s="20"/>
      <c r="B726" s="4"/>
    </row>
    <row r="727" spans="1:2" x14ac:dyDescent="0.35">
      <c r="A727" s="20"/>
      <c r="B727" s="4"/>
    </row>
    <row r="728" spans="1:2" x14ac:dyDescent="0.35">
      <c r="A728" s="20"/>
      <c r="B728" s="4"/>
    </row>
    <row r="729" spans="1:2" x14ac:dyDescent="0.35">
      <c r="A729" s="20"/>
      <c r="B729" s="4"/>
    </row>
    <row r="730" spans="1:2" x14ac:dyDescent="0.35">
      <c r="A730" s="20"/>
      <c r="B730" s="4"/>
    </row>
    <row r="731" spans="1:2" x14ac:dyDescent="0.35">
      <c r="A731" s="20"/>
      <c r="B731" s="4"/>
    </row>
    <row r="732" spans="1:2" x14ac:dyDescent="0.35">
      <c r="A732" s="20"/>
      <c r="B732" s="4"/>
    </row>
  </sheetData>
  <phoneticPr fontId="29" type="noConversion"/>
  <hyperlinks>
    <hyperlink ref="E23" location="Contents!A1" display="Contents!A1" xr:uid="{3D79E62B-DB6F-42CE-AFC2-6DCFD6CEBED2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001A-73ED-40FA-A209-B5C67B4F0B6A}">
  <dimension ref="A1:F728"/>
  <sheetViews>
    <sheetView showGridLines="0" topLeftCell="A5" zoomScaleNormal="100" workbookViewId="0">
      <selection activeCell="F22" sqref="F22"/>
    </sheetView>
  </sheetViews>
  <sheetFormatPr defaultRowHeight="14.5" x14ac:dyDescent="0.35"/>
  <cols>
    <col min="1" max="1" width="11.54296875" customWidth="1"/>
    <col min="2" max="2" width="13.54296875" bestFit="1" customWidth="1"/>
    <col min="3" max="3" width="13.08984375" bestFit="1" customWidth="1"/>
    <col min="4" max="4" width="16.54296875" bestFit="1" customWidth="1"/>
    <col min="5" max="5" width="8.90625" customWidth="1"/>
  </cols>
  <sheetData>
    <row r="1" spans="1:5" x14ac:dyDescent="0.35">
      <c r="A1" s="9" t="str">
        <f xml:space="preserve"> CONCATENATE("Box 4.1  ",Contents!C18)</f>
        <v>Box 4.1  China real estate</v>
      </c>
      <c r="B1" s="9"/>
    </row>
    <row r="2" spans="1:5" x14ac:dyDescent="0.35">
      <c r="A2" s="9"/>
      <c r="B2" s="9"/>
    </row>
    <row r="3" spans="1:5" x14ac:dyDescent="0.35">
      <c r="A3" t="s">
        <v>147</v>
      </c>
      <c r="B3" s="9"/>
    </row>
    <row r="4" spans="1:5" ht="42.75" customHeight="1" x14ac:dyDescent="0.35">
      <c r="A4" s="44" t="s">
        <v>9</v>
      </c>
      <c r="B4" s="42" t="s">
        <v>85</v>
      </c>
      <c r="C4" s="42" t="s">
        <v>86</v>
      </c>
      <c r="D4" s="44" t="s">
        <v>148</v>
      </c>
      <c r="E4" s="5"/>
    </row>
    <row r="5" spans="1:5" x14ac:dyDescent="0.35">
      <c r="A5" s="55">
        <v>43101</v>
      </c>
      <c r="B5" s="74">
        <v>2.9</v>
      </c>
      <c r="C5" s="74">
        <v>4.0999999999999996</v>
      </c>
      <c r="D5" s="74">
        <v>90.99</v>
      </c>
      <c r="E5" s="48"/>
    </row>
    <row r="6" spans="1:5" x14ac:dyDescent="0.35">
      <c r="A6" s="55">
        <v>43132</v>
      </c>
      <c r="B6" s="74">
        <v>2.9</v>
      </c>
      <c r="C6" s="74">
        <v>4.0999999999999996</v>
      </c>
      <c r="D6" s="74">
        <v>91.27</v>
      </c>
      <c r="E6" s="48"/>
    </row>
    <row r="7" spans="1:5" x14ac:dyDescent="0.35">
      <c r="A7" s="55">
        <v>43160</v>
      </c>
      <c r="B7" s="74">
        <v>9.6999999999999993</v>
      </c>
      <c r="C7" s="74">
        <v>3.6</v>
      </c>
      <c r="D7" s="74">
        <v>91.5</v>
      </c>
      <c r="E7" s="48"/>
    </row>
    <row r="8" spans="1:5" x14ac:dyDescent="0.35">
      <c r="A8" s="55">
        <v>43191</v>
      </c>
      <c r="B8" s="74">
        <v>7.3</v>
      </c>
      <c r="C8" s="74">
        <v>1.3</v>
      </c>
      <c r="D8" s="74">
        <v>91.86</v>
      </c>
      <c r="E8" s="48"/>
    </row>
    <row r="9" spans="1:5" x14ac:dyDescent="0.35">
      <c r="A9" s="55">
        <v>43221</v>
      </c>
      <c r="B9" s="74">
        <v>10.8</v>
      </c>
      <c r="C9" s="74">
        <v>2.9</v>
      </c>
      <c r="D9" s="74">
        <v>92.38</v>
      </c>
      <c r="E9" s="48"/>
    </row>
    <row r="10" spans="1:5" x14ac:dyDescent="0.35">
      <c r="A10" s="55">
        <v>43252</v>
      </c>
      <c r="B10" s="74">
        <v>11.8</v>
      </c>
      <c r="C10" s="74">
        <v>3.3</v>
      </c>
      <c r="D10" s="74">
        <v>92.88</v>
      </c>
      <c r="E10" s="48"/>
    </row>
    <row r="11" spans="1:5" x14ac:dyDescent="0.35">
      <c r="A11" s="55">
        <v>43282</v>
      </c>
      <c r="B11" s="74">
        <v>14.4</v>
      </c>
      <c r="C11" s="74">
        <v>4.2</v>
      </c>
      <c r="D11" s="74">
        <v>93.74</v>
      </c>
      <c r="E11" s="48"/>
    </row>
    <row r="12" spans="1:5" x14ac:dyDescent="0.35">
      <c r="A12" s="55">
        <v>43313</v>
      </c>
      <c r="B12" s="74">
        <v>15.9</v>
      </c>
      <c r="C12" s="74">
        <v>4</v>
      </c>
      <c r="D12" s="74">
        <v>94.8</v>
      </c>
      <c r="E12" s="48"/>
    </row>
    <row r="13" spans="1:5" x14ac:dyDescent="0.35">
      <c r="A13" s="55">
        <v>43344</v>
      </c>
      <c r="B13" s="74">
        <v>16.399999999999999</v>
      </c>
      <c r="C13" s="74">
        <v>2.9</v>
      </c>
      <c r="D13" s="74">
        <v>95.35</v>
      </c>
      <c r="E13" s="48"/>
    </row>
    <row r="14" spans="1:5" x14ac:dyDescent="0.35">
      <c r="A14" s="55">
        <v>43374</v>
      </c>
      <c r="B14" s="74">
        <v>16.3</v>
      </c>
      <c r="C14" s="74">
        <v>2.2000000000000002</v>
      </c>
      <c r="D14" s="74">
        <v>95.6</v>
      </c>
      <c r="E14" s="48"/>
    </row>
    <row r="15" spans="1:5" x14ac:dyDescent="0.35">
      <c r="A15" s="55">
        <v>43405</v>
      </c>
      <c r="B15" s="74">
        <v>16.8</v>
      </c>
      <c r="C15" s="74">
        <v>1.4</v>
      </c>
      <c r="D15" s="74">
        <v>95.79</v>
      </c>
      <c r="E15" s="48"/>
    </row>
    <row r="16" spans="1:5" x14ac:dyDescent="0.35">
      <c r="A16" s="55">
        <v>43435</v>
      </c>
      <c r="B16" s="74">
        <v>17.2</v>
      </c>
      <c r="C16" s="74">
        <v>1.3</v>
      </c>
      <c r="D16" s="74">
        <v>95.9</v>
      </c>
      <c r="E16" s="48"/>
    </row>
    <row r="17" spans="1:6" x14ac:dyDescent="0.35">
      <c r="A17" s="55">
        <v>43466</v>
      </c>
      <c r="B17" s="74">
        <v>11.6</v>
      </c>
      <c r="C17" s="74">
        <v>-1.1499999999999999</v>
      </c>
      <c r="D17" s="74">
        <v>96</v>
      </c>
      <c r="E17" s="48"/>
    </row>
    <row r="18" spans="1:6" x14ac:dyDescent="0.35">
      <c r="A18" s="55">
        <v>43497</v>
      </c>
      <c r="B18" s="74">
        <v>6</v>
      </c>
      <c r="C18" s="74">
        <v>-3.6</v>
      </c>
      <c r="D18" s="74">
        <v>96.18</v>
      </c>
      <c r="E18" s="48"/>
    </row>
    <row r="19" spans="1:6" x14ac:dyDescent="0.35">
      <c r="A19" s="55">
        <v>43525</v>
      </c>
      <c r="B19" s="74">
        <v>11.9</v>
      </c>
      <c r="C19" s="74">
        <v>-0.9</v>
      </c>
      <c r="D19" s="74">
        <v>96.52</v>
      </c>
      <c r="E19" s="48"/>
    </row>
    <row r="20" spans="1:6" x14ac:dyDescent="0.35">
      <c r="A20" s="55">
        <v>43556</v>
      </c>
      <c r="B20" s="74">
        <v>13.1</v>
      </c>
      <c r="C20" s="74">
        <v>-0.3</v>
      </c>
      <c r="D20" s="74">
        <v>96.96</v>
      </c>
      <c r="E20" s="48"/>
    </row>
    <row r="21" spans="1:6" x14ac:dyDescent="0.35">
      <c r="A21" s="55">
        <v>43586</v>
      </c>
      <c r="B21" s="74">
        <v>10.5</v>
      </c>
      <c r="C21" s="74">
        <v>-1.6</v>
      </c>
      <c r="D21" s="74">
        <v>97.26</v>
      </c>
      <c r="E21" s="48"/>
    </row>
    <row r="22" spans="1:6" x14ac:dyDescent="0.35">
      <c r="A22" s="55">
        <v>43617</v>
      </c>
      <c r="B22" s="74">
        <v>10.1</v>
      </c>
      <c r="C22" s="74">
        <v>-1.8</v>
      </c>
      <c r="D22" s="74">
        <v>97.46</v>
      </c>
      <c r="E22" s="48"/>
      <c r="F22" s="2" t="s">
        <v>5</v>
      </c>
    </row>
    <row r="23" spans="1:6" x14ac:dyDescent="0.35">
      <c r="A23" s="55">
        <v>43647</v>
      </c>
      <c r="B23" s="74">
        <v>9.5</v>
      </c>
      <c r="C23" s="74">
        <v>-1.3</v>
      </c>
      <c r="D23" s="74">
        <v>97.77</v>
      </c>
      <c r="E23" s="48"/>
    </row>
    <row r="24" spans="1:6" x14ac:dyDescent="0.35">
      <c r="A24" s="55">
        <v>43678</v>
      </c>
      <c r="B24" s="74">
        <v>8.9</v>
      </c>
      <c r="C24" s="74">
        <v>-0.6</v>
      </c>
      <c r="D24" s="74">
        <v>97.89</v>
      </c>
      <c r="E24" s="48"/>
    </row>
    <row r="25" spans="1:6" x14ac:dyDescent="0.35">
      <c r="A25" s="55">
        <v>43709</v>
      </c>
      <c r="B25" s="74">
        <v>8.6</v>
      </c>
      <c r="C25" s="74">
        <v>-0.1</v>
      </c>
      <c r="D25" s="74">
        <v>98.05</v>
      </c>
      <c r="E25" s="48"/>
    </row>
    <row r="26" spans="1:6" x14ac:dyDescent="0.35">
      <c r="A26" s="55">
        <v>43739</v>
      </c>
      <c r="B26" s="74">
        <v>10</v>
      </c>
      <c r="C26" s="74">
        <v>0.1</v>
      </c>
      <c r="D26" s="74">
        <v>98.1</v>
      </c>
      <c r="E26" s="48"/>
    </row>
    <row r="27" spans="1:6" x14ac:dyDescent="0.35">
      <c r="A27" s="55">
        <v>43770</v>
      </c>
      <c r="B27" s="74">
        <v>8.6</v>
      </c>
      <c r="C27" s="74">
        <v>0.2</v>
      </c>
      <c r="D27" s="74">
        <v>98.17</v>
      </c>
      <c r="E27" s="48"/>
    </row>
    <row r="28" spans="1:6" x14ac:dyDescent="0.35">
      <c r="A28" s="55">
        <v>43800</v>
      </c>
      <c r="B28" s="74">
        <v>8.5</v>
      </c>
      <c r="C28" s="74">
        <v>-0.1</v>
      </c>
      <c r="D28" s="74">
        <v>98.28</v>
      </c>
      <c r="E28" s="48"/>
    </row>
    <row r="29" spans="1:6" x14ac:dyDescent="0.35">
      <c r="A29" s="55">
        <v>43831</v>
      </c>
      <c r="B29" s="74">
        <v>-18.2</v>
      </c>
      <c r="C29" s="74">
        <v>-20</v>
      </c>
      <c r="D29" s="74">
        <v>98.35</v>
      </c>
      <c r="E29" s="48"/>
    </row>
    <row r="30" spans="1:6" x14ac:dyDescent="0.35">
      <c r="A30" s="55">
        <v>43862</v>
      </c>
      <c r="B30" s="74">
        <v>-44.9</v>
      </c>
      <c r="C30" s="74">
        <v>-39.9</v>
      </c>
      <c r="D30" s="74">
        <v>98.31</v>
      </c>
      <c r="E30" s="48"/>
    </row>
    <row r="31" spans="1:6" x14ac:dyDescent="0.35">
      <c r="A31" s="55">
        <v>43891</v>
      </c>
      <c r="B31" s="74">
        <v>-27.2</v>
      </c>
      <c r="C31" s="74">
        <v>-26.3</v>
      </c>
      <c r="D31" s="74">
        <v>98.42</v>
      </c>
      <c r="E31" s="48"/>
    </row>
    <row r="32" spans="1:6" x14ac:dyDescent="0.35">
      <c r="A32" s="55">
        <v>43922</v>
      </c>
      <c r="B32" s="74">
        <v>-18.399999999999999</v>
      </c>
      <c r="C32" s="74">
        <v>-19.3</v>
      </c>
      <c r="D32" s="74">
        <v>98.87</v>
      </c>
      <c r="E32" s="48"/>
    </row>
    <row r="33" spans="1:5" x14ac:dyDescent="0.35">
      <c r="A33" s="55">
        <v>43952</v>
      </c>
      <c r="B33" s="74">
        <v>-12.8</v>
      </c>
      <c r="C33" s="74">
        <v>-12.3</v>
      </c>
      <c r="D33" s="74">
        <v>99.34</v>
      </c>
      <c r="E33" s="48"/>
    </row>
    <row r="34" spans="1:5" x14ac:dyDescent="0.35">
      <c r="A34" s="55">
        <v>43983</v>
      </c>
      <c r="B34" s="74">
        <v>-8.65</v>
      </c>
      <c r="C34" s="74">
        <v>-8.4</v>
      </c>
      <c r="D34" s="74">
        <v>99.83</v>
      </c>
      <c r="E34" s="48"/>
    </row>
    <row r="35" spans="1:5" x14ac:dyDescent="0.35">
      <c r="A35" s="55">
        <v>44013</v>
      </c>
      <c r="B35" s="74">
        <v>-4.5</v>
      </c>
      <c r="C35" s="74">
        <v>-5.8</v>
      </c>
      <c r="D35" s="74">
        <v>100.23</v>
      </c>
      <c r="E35" s="48"/>
    </row>
    <row r="36" spans="1:5" x14ac:dyDescent="0.35">
      <c r="A36" s="55">
        <v>44044</v>
      </c>
      <c r="B36" s="74">
        <v>-3.6</v>
      </c>
      <c r="C36" s="74">
        <v>-3.3</v>
      </c>
      <c r="D36" s="74">
        <v>100.75</v>
      </c>
      <c r="E36" s="48"/>
    </row>
    <row r="37" spans="1:5" x14ac:dyDescent="0.35">
      <c r="A37" s="55">
        <v>44075</v>
      </c>
      <c r="B37" s="74">
        <v>-3.4</v>
      </c>
      <c r="C37" s="74">
        <v>-1.8</v>
      </c>
      <c r="D37" s="74">
        <v>101.14</v>
      </c>
      <c r="E37" s="48"/>
    </row>
    <row r="38" spans="1:5" x14ac:dyDescent="0.35">
      <c r="A38" s="55">
        <v>44105</v>
      </c>
      <c r="B38" s="74">
        <v>-2.6</v>
      </c>
      <c r="C38" s="74">
        <v>0</v>
      </c>
      <c r="D38" s="74">
        <v>101.36</v>
      </c>
      <c r="E38" s="48"/>
    </row>
    <row r="39" spans="1:5" x14ac:dyDescent="0.35">
      <c r="A39" s="55">
        <v>44136</v>
      </c>
      <c r="B39" s="74">
        <v>-2</v>
      </c>
      <c r="C39" s="74">
        <v>1.3</v>
      </c>
      <c r="D39" s="74">
        <v>101.57</v>
      </c>
      <c r="E39" s="48"/>
    </row>
    <row r="40" spans="1:5" x14ac:dyDescent="0.35">
      <c r="A40" s="55">
        <v>44166</v>
      </c>
      <c r="B40" s="74">
        <v>-1.2</v>
      </c>
      <c r="C40" s="74">
        <v>2.6</v>
      </c>
      <c r="D40" s="74">
        <v>101.81</v>
      </c>
      <c r="E40" s="48"/>
    </row>
    <row r="41" spans="1:5" x14ac:dyDescent="0.35">
      <c r="A41" s="55">
        <v>44197</v>
      </c>
      <c r="B41" s="74">
        <v>31.549999999999997</v>
      </c>
      <c r="C41" s="74">
        <v>53.75</v>
      </c>
      <c r="D41" s="74">
        <v>102.48</v>
      </c>
      <c r="E41" s="48"/>
    </row>
    <row r="42" spans="1:5" x14ac:dyDescent="0.35">
      <c r="A42" s="55">
        <v>44228</v>
      </c>
      <c r="B42" s="74">
        <v>64.3</v>
      </c>
      <c r="C42" s="74">
        <v>104.9</v>
      </c>
      <c r="D42" s="74">
        <v>103.04</v>
      </c>
      <c r="E42" s="48"/>
    </row>
    <row r="43" spans="1:5" x14ac:dyDescent="0.35">
      <c r="A43" s="55">
        <v>44256</v>
      </c>
      <c r="B43" s="74">
        <v>28.2</v>
      </c>
      <c r="C43" s="74">
        <v>63.8</v>
      </c>
      <c r="D43" s="74">
        <v>103.72</v>
      </c>
      <c r="E43" s="48"/>
    </row>
    <row r="44" spans="1:5" x14ac:dyDescent="0.35">
      <c r="A44" s="55">
        <v>44287</v>
      </c>
      <c r="B44" s="74">
        <v>12.8</v>
      </c>
      <c r="C44" s="74">
        <v>48.1</v>
      </c>
      <c r="D44" s="74">
        <v>104.35</v>
      </c>
      <c r="E44" s="48"/>
    </row>
    <row r="45" spans="1:5" x14ac:dyDescent="0.35">
      <c r="A45" s="55">
        <v>44317</v>
      </c>
      <c r="B45" s="74">
        <v>6.9</v>
      </c>
      <c r="C45" s="74">
        <v>36.299999999999997</v>
      </c>
      <c r="D45" s="74">
        <v>104.85</v>
      </c>
      <c r="E45" s="48"/>
    </row>
    <row r="46" spans="1:5" x14ac:dyDescent="0.35">
      <c r="A46" s="55">
        <v>44348</v>
      </c>
      <c r="B46" s="74">
        <v>3.8</v>
      </c>
      <c r="C46" s="74">
        <v>27.7</v>
      </c>
      <c r="D46" s="74">
        <v>105.38</v>
      </c>
      <c r="E46" s="48"/>
    </row>
    <row r="47" spans="1:5" x14ac:dyDescent="0.35">
      <c r="A47" s="55">
        <v>44378</v>
      </c>
      <c r="B47" s="74">
        <v>-0.9</v>
      </c>
      <c r="C47" s="74">
        <v>21.5</v>
      </c>
      <c r="D47" s="74">
        <v>105.64</v>
      </c>
      <c r="E47" s="48"/>
    </row>
    <row r="48" spans="1:5" x14ac:dyDescent="0.35">
      <c r="A48" s="55">
        <v>44409</v>
      </c>
      <c r="B48" s="74">
        <v>-3.2</v>
      </c>
      <c r="C48" s="74">
        <v>15.9</v>
      </c>
      <c r="D48" s="74">
        <v>105.71</v>
      </c>
      <c r="E48" s="48"/>
    </row>
    <row r="49" spans="1:4" x14ac:dyDescent="0.35">
      <c r="A49" s="55">
        <v>44440</v>
      </c>
      <c r="B49" s="16">
        <v>-4.5</v>
      </c>
      <c r="C49" s="16">
        <v>11.3</v>
      </c>
      <c r="D49" s="74">
        <v>105.52</v>
      </c>
    </row>
    <row r="50" spans="1:4" x14ac:dyDescent="0.35">
      <c r="A50" s="55">
        <v>44470</v>
      </c>
      <c r="B50" s="16">
        <v>-7.7</v>
      </c>
      <c r="C50" s="16">
        <v>7.3</v>
      </c>
      <c r="D50" s="74">
        <v>105.18</v>
      </c>
    </row>
    <row r="51" spans="1:4" x14ac:dyDescent="0.35">
      <c r="A51" s="55">
        <v>44501</v>
      </c>
      <c r="B51" s="16">
        <v>-9.1</v>
      </c>
      <c r="C51" s="16">
        <v>4.8</v>
      </c>
      <c r="D51" s="74">
        <v>104.86</v>
      </c>
    </row>
    <row r="52" spans="1:4" x14ac:dyDescent="0.35">
      <c r="A52" s="55">
        <v>44531</v>
      </c>
      <c r="B52" s="4">
        <v>-11.4</v>
      </c>
      <c r="C52" s="16">
        <v>1.9</v>
      </c>
      <c r="D52" s="74">
        <v>104.63</v>
      </c>
    </row>
    <row r="53" spans="1:4" x14ac:dyDescent="0.35">
      <c r="A53" s="55">
        <v>44562</v>
      </c>
      <c r="B53" s="4">
        <v>-11.8</v>
      </c>
      <c r="C53" s="16">
        <v>-3.8499999999999996</v>
      </c>
      <c r="D53" s="74">
        <v>104.57</v>
      </c>
    </row>
    <row r="54" spans="1:4" x14ac:dyDescent="0.35">
      <c r="A54" s="55">
        <v>44593</v>
      </c>
      <c r="B54" s="4">
        <v>-12.2</v>
      </c>
      <c r="C54" s="16">
        <v>-9.6</v>
      </c>
      <c r="D54" s="74">
        <v>104.53</v>
      </c>
    </row>
    <row r="55" spans="1:4" x14ac:dyDescent="0.35">
      <c r="A55" s="55">
        <v>44621</v>
      </c>
      <c r="B55" s="4">
        <v>-17.5</v>
      </c>
      <c r="C55" s="16">
        <v>-13.8</v>
      </c>
      <c r="D55" s="74">
        <v>104.56</v>
      </c>
    </row>
    <row r="56" spans="1:4" x14ac:dyDescent="0.35">
      <c r="A56" s="55">
        <v>44652</v>
      </c>
      <c r="B56" s="4">
        <v>-26.3</v>
      </c>
      <c r="C56" s="16">
        <v>-20.9</v>
      </c>
      <c r="D56" s="74">
        <v>104.42</v>
      </c>
    </row>
    <row r="57" spans="1:4" x14ac:dyDescent="0.35">
      <c r="A57" s="55">
        <v>44682</v>
      </c>
      <c r="B57" s="4">
        <v>-30.6</v>
      </c>
      <c r="C57" s="16">
        <v>-23.6</v>
      </c>
      <c r="D57" s="74">
        <v>104.17</v>
      </c>
    </row>
    <row r="58" spans="1:4" x14ac:dyDescent="0.35">
      <c r="A58" s="55">
        <v>44713</v>
      </c>
      <c r="B58" s="4">
        <v>-34.4</v>
      </c>
      <c r="C58" s="16">
        <v>-22.2</v>
      </c>
      <c r="D58" s="74">
        <v>104.18</v>
      </c>
    </row>
    <row r="59" spans="1:4" x14ac:dyDescent="0.35">
      <c r="A59" s="55">
        <v>44743</v>
      </c>
      <c r="B59" s="4">
        <v>-36.1</v>
      </c>
      <c r="C59" s="16">
        <v>-23.1</v>
      </c>
      <c r="D59" s="74">
        <v>104.17</v>
      </c>
    </row>
    <row r="60" spans="1:4" x14ac:dyDescent="0.35">
      <c r="A60" s="55">
        <v>44774</v>
      </c>
      <c r="B60" s="4">
        <v>-37.200000000000003</v>
      </c>
      <c r="C60" s="16">
        <v>-23</v>
      </c>
      <c r="D60" s="74">
        <v>103.95</v>
      </c>
    </row>
    <row r="61" spans="1:4" x14ac:dyDescent="0.35">
      <c r="A61" s="55">
        <v>44805</v>
      </c>
      <c r="B61" s="4">
        <v>-38</v>
      </c>
      <c r="C61" s="16">
        <v>-22.2</v>
      </c>
      <c r="D61" s="74">
        <v>103.7</v>
      </c>
    </row>
    <row r="62" spans="1:4" x14ac:dyDescent="0.35">
      <c r="A62" s="55">
        <v>44835</v>
      </c>
      <c r="B62" s="4">
        <v>-37.799999999999997</v>
      </c>
      <c r="C62" s="16">
        <v>-22.3</v>
      </c>
      <c r="D62" s="74">
        <v>103.29</v>
      </c>
    </row>
    <row r="63" spans="1:4" x14ac:dyDescent="0.35">
      <c r="A63" s="55">
        <v>44866</v>
      </c>
      <c r="B63" s="4">
        <v>-38.9</v>
      </c>
      <c r="C63" s="16">
        <v>-23.3</v>
      </c>
      <c r="D63" s="74">
        <v>102.89</v>
      </c>
    </row>
    <row r="64" spans="1:4" x14ac:dyDescent="0.35">
      <c r="A64" s="55">
        <v>44896</v>
      </c>
      <c r="B64" s="4">
        <v>-39.4</v>
      </c>
      <c r="C64" s="16">
        <v>-24.3</v>
      </c>
      <c r="D64" s="74">
        <v>101.54</v>
      </c>
    </row>
    <row r="65" spans="1:4" x14ac:dyDescent="0.35">
      <c r="A65" s="55">
        <v>44927</v>
      </c>
      <c r="B65" s="4">
        <v>-24.4</v>
      </c>
      <c r="C65" s="16">
        <v>-13.950000000000001</v>
      </c>
      <c r="D65" s="74">
        <v>102.45</v>
      </c>
    </row>
    <row r="66" spans="1:4" x14ac:dyDescent="0.35">
      <c r="A66" s="55">
        <v>44958</v>
      </c>
      <c r="B66" s="4">
        <v>-9.4</v>
      </c>
      <c r="C66" s="16">
        <v>-3.6</v>
      </c>
      <c r="D66" s="74">
        <v>102.82</v>
      </c>
    </row>
    <row r="67" spans="1:4" x14ac:dyDescent="0.35">
      <c r="A67" s="55">
        <v>44986</v>
      </c>
      <c r="B67" s="4">
        <v>-19.2</v>
      </c>
      <c r="C67" s="16">
        <v>-1.8</v>
      </c>
      <c r="D67" s="74">
        <v>103.2</v>
      </c>
    </row>
    <row r="68" spans="1:4" x14ac:dyDescent="0.35">
      <c r="A68" s="55">
        <v>45017</v>
      </c>
      <c r="B68" s="4">
        <v>-21.2</v>
      </c>
      <c r="C68" s="16">
        <v>-0.4</v>
      </c>
      <c r="D68" s="74">
        <v>103.26</v>
      </c>
    </row>
    <row r="69" spans="1:4" x14ac:dyDescent="0.35">
      <c r="A69" s="55">
        <v>45047</v>
      </c>
      <c r="B69" s="4">
        <v>-22.6</v>
      </c>
      <c r="C69" s="16">
        <v>-0.9</v>
      </c>
      <c r="D69" s="74">
        <v>102.93</v>
      </c>
    </row>
    <row r="70" spans="1:4" x14ac:dyDescent="0.35">
      <c r="A70" s="55">
        <v>45078</v>
      </c>
      <c r="B70" s="4">
        <v>-24.3</v>
      </c>
      <c r="C70" s="16">
        <v>-5.3</v>
      </c>
      <c r="D70" s="74">
        <v>102.38</v>
      </c>
    </row>
    <row r="71" spans="1:4" x14ac:dyDescent="0.35">
      <c r="A71" s="55">
        <v>45108</v>
      </c>
      <c r="B71" s="4">
        <v>-24.5</v>
      </c>
      <c r="C71" s="16">
        <v>-6.5</v>
      </c>
      <c r="D71" s="74">
        <v>101.78</v>
      </c>
    </row>
    <row r="72" spans="1:4" x14ac:dyDescent="0.35">
      <c r="A72" s="55">
        <v>45139</v>
      </c>
      <c r="B72" s="4">
        <v>-24.4</v>
      </c>
      <c r="C72" s="16">
        <v>-7.1</v>
      </c>
      <c r="D72" s="74">
        <v>101.34</v>
      </c>
    </row>
    <row r="73" spans="1:4" x14ac:dyDescent="0.35">
      <c r="A73" s="55">
        <v>45170</v>
      </c>
      <c r="B73" s="4">
        <v>-23.4</v>
      </c>
      <c r="C73" s="16">
        <v>-7.5</v>
      </c>
      <c r="D73" s="74">
        <v>101</v>
      </c>
    </row>
    <row r="74" spans="1:4" x14ac:dyDescent="0.35">
      <c r="A74" s="55">
        <v>45200</v>
      </c>
      <c r="B74" s="4">
        <v>-23.2</v>
      </c>
      <c r="C74" s="16">
        <v>-7.8</v>
      </c>
      <c r="D74" s="74">
        <v>100.38</v>
      </c>
    </row>
    <row r="75" spans="1:4" x14ac:dyDescent="0.35">
      <c r="A75" s="55">
        <v>45231</v>
      </c>
      <c r="B75" s="4">
        <v>-21.2</v>
      </c>
      <c r="C75" s="16">
        <v>-8</v>
      </c>
      <c r="D75" s="74">
        <v>99.44</v>
      </c>
    </row>
    <row r="76" spans="1:4" x14ac:dyDescent="0.35">
      <c r="A76" s="55">
        <v>45261</v>
      </c>
      <c r="B76" s="4">
        <v>-20.399999999999999</v>
      </c>
      <c r="C76" s="16">
        <v>-8.5</v>
      </c>
      <c r="D76" s="74">
        <v>98.5</v>
      </c>
    </row>
    <row r="77" spans="1:4" x14ac:dyDescent="0.35">
      <c r="A77" s="55">
        <v>45292</v>
      </c>
      <c r="B77" s="4">
        <v>-25.049999999999997</v>
      </c>
      <c r="C77" s="16">
        <v>-14.5</v>
      </c>
      <c r="D77" s="74">
        <v>97.7</v>
      </c>
    </row>
    <row r="78" spans="1:4" x14ac:dyDescent="0.35">
      <c r="A78" s="55">
        <v>45323</v>
      </c>
      <c r="B78" s="4">
        <v>-29.7</v>
      </c>
      <c r="C78" s="16">
        <v>-20.5</v>
      </c>
      <c r="D78" s="74">
        <v>97.06</v>
      </c>
    </row>
    <row r="79" spans="1:4" x14ac:dyDescent="0.35">
      <c r="A79" s="20"/>
      <c r="B79" s="4"/>
    </row>
    <row r="80" spans="1:4" x14ac:dyDescent="0.35">
      <c r="A80" s="20"/>
      <c r="B80" s="4"/>
    </row>
    <row r="81" spans="1:2" x14ac:dyDescent="0.35">
      <c r="A81" s="20"/>
      <c r="B81" s="4"/>
    </row>
    <row r="82" spans="1:2" x14ac:dyDescent="0.35">
      <c r="A82" s="20"/>
      <c r="B82" s="4"/>
    </row>
    <row r="83" spans="1:2" x14ac:dyDescent="0.35">
      <c r="A83" s="20"/>
      <c r="B83" s="4"/>
    </row>
    <row r="84" spans="1:2" x14ac:dyDescent="0.35">
      <c r="A84" s="20"/>
      <c r="B84" s="4"/>
    </row>
    <row r="85" spans="1:2" x14ac:dyDescent="0.35">
      <c r="A85" s="20"/>
      <c r="B85" s="4"/>
    </row>
    <row r="86" spans="1:2" x14ac:dyDescent="0.35">
      <c r="A86" s="20"/>
      <c r="B86" s="4"/>
    </row>
    <row r="87" spans="1:2" x14ac:dyDescent="0.35">
      <c r="A87" s="20"/>
      <c r="B87" s="4"/>
    </row>
    <row r="88" spans="1:2" x14ac:dyDescent="0.35">
      <c r="A88" s="20"/>
      <c r="B88" s="4"/>
    </row>
    <row r="89" spans="1:2" x14ac:dyDescent="0.35">
      <c r="A89" s="20"/>
      <c r="B89" s="4"/>
    </row>
    <row r="90" spans="1:2" x14ac:dyDescent="0.35">
      <c r="A90" s="20"/>
      <c r="B90" s="4"/>
    </row>
    <row r="91" spans="1:2" x14ac:dyDescent="0.35">
      <c r="A91" s="20"/>
      <c r="B91" s="4"/>
    </row>
    <row r="92" spans="1:2" x14ac:dyDescent="0.35">
      <c r="A92" s="20"/>
      <c r="B92" s="4"/>
    </row>
    <row r="93" spans="1:2" x14ac:dyDescent="0.35">
      <c r="A93" s="20"/>
      <c r="B93" s="4"/>
    </row>
    <row r="94" spans="1:2" x14ac:dyDescent="0.35">
      <c r="A94" s="20"/>
      <c r="B94" s="4"/>
    </row>
    <row r="95" spans="1:2" x14ac:dyDescent="0.35">
      <c r="A95" s="20"/>
      <c r="B95" s="4"/>
    </row>
    <row r="96" spans="1:2" x14ac:dyDescent="0.35">
      <c r="A96" s="20"/>
      <c r="B96" s="4"/>
    </row>
    <row r="97" spans="1:2" x14ac:dyDescent="0.35">
      <c r="A97" s="20"/>
      <c r="B97" s="4"/>
    </row>
    <row r="98" spans="1:2" x14ac:dyDescent="0.35">
      <c r="A98" s="20"/>
      <c r="B98" s="4"/>
    </row>
    <row r="99" spans="1:2" x14ac:dyDescent="0.35">
      <c r="A99" s="20"/>
      <c r="B99" s="4"/>
    </row>
    <row r="100" spans="1:2" x14ac:dyDescent="0.35">
      <c r="A100" s="20"/>
      <c r="B100" s="4"/>
    </row>
    <row r="101" spans="1:2" x14ac:dyDescent="0.35">
      <c r="A101" s="20"/>
      <c r="B101" s="4"/>
    </row>
    <row r="102" spans="1:2" x14ac:dyDescent="0.35">
      <c r="A102" s="20"/>
      <c r="B102" s="4"/>
    </row>
    <row r="103" spans="1:2" x14ac:dyDescent="0.35">
      <c r="A103" s="20"/>
      <c r="B103" s="4"/>
    </row>
    <row r="104" spans="1:2" x14ac:dyDescent="0.35">
      <c r="A104" s="20"/>
      <c r="B104" s="4"/>
    </row>
    <row r="105" spans="1:2" x14ac:dyDescent="0.35">
      <c r="A105" s="20"/>
      <c r="B105" s="4"/>
    </row>
    <row r="106" spans="1:2" x14ac:dyDescent="0.35">
      <c r="A106" s="20"/>
      <c r="B106" s="4"/>
    </row>
    <row r="107" spans="1:2" x14ac:dyDescent="0.35">
      <c r="A107" s="20"/>
      <c r="B107" s="4"/>
    </row>
    <row r="108" spans="1:2" x14ac:dyDescent="0.35">
      <c r="A108" s="20"/>
      <c r="B108" s="4"/>
    </row>
    <row r="109" spans="1:2" x14ac:dyDescent="0.35">
      <c r="A109" s="20"/>
      <c r="B109" s="4"/>
    </row>
    <row r="110" spans="1:2" x14ac:dyDescent="0.35">
      <c r="A110" s="20"/>
      <c r="B110" s="4"/>
    </row>
    <row r="111" spans="1:2" x14ac:dyDescent="0.35">
      <c r="A111" s="20"/>
      <c r="B111" s="4"/>
    </row>
    <row r="112" spans="1:2" x14ac:dyDescent="0.35">
      <c r="A112" s="20"/>
      <c r="B112" s="4"/>
    </row>
    <row r="113" spans="1:2" x14ac:dyDescent="0.35">
      <c r="A113" s="20"/>
      <c r="B113" s="4"/>
    </row>
    <row r="114" spans="1:2" x14ac:dyDescent="0.35">
      <c r="A114" s="20"/>
      <c r="B114" s="4"/>
    </row>
    <row r="115" spans="1:2" x14ac:dyDescent="0.35">
      <c r="A115" s="20"/>
      <c r="B115" s="4"/>
    </row>
    <row r="116" spans="1:2" x14ac:dyDescent="0.35">
      <c r="A116" s="20"/>
      <c r="B116" s="4"/>
    </row>
    <row r="117" spans="1:2" x14ac:dyDescent="0.35">
      <c r="A117" s="20"/>
      <c r="B117" s="4"/>
    </row>
    <row r="118" spans="1:2" x14ac:dyDescent="0.35">
      <c r="A118" s="20"/>
      <c r="B118" s="4"/>
    </row>
    <row r="119" spans="1:2" x14ac:dyDescent="0.35">
      <c r="A119" s="20"/>
      <c r="B119" s="4"/>
    </row>
    <row r="120" spans="1:2" x14ac:dyDescent="0.35">
      <c r="A120" s="20"/>
      <c r="B120" s="4"/>
    </row>
    <row r="121" spans="1:2" x14ac:dyDescent="0.35">
      <c r="A121" s="20"/>
      <c r="B121" s="4"/>
    </row>
    <row r="122" spans="1:2" x14ac:dyDescent="0.35">
      <c r="A122" s="20"/>
      <c r="B122" s="4"/>
    </row>
    <row r="123" spans="1:2" x14ac:dyDescent="0.35">
      <c r="A123" s="20"/>
      <c r="B123" s="4"/>
    </row>
    <row r="124" spans="1:2" x14ac:dyDescent="0.35">
      <c r="A124" s="20"/>
      <c r="B124" s="4"/>
    </row>
    <row r="125" spans="1:2" x14ac:dyDescent="0.35">
      <c r="A125" s="20"/>
      <c r="B125" s="4"/>
    </row>
    <row r="126" spans="1:2" x14ac:dyDescent="0.35">
      <c r="A126" s="20"/>
      <c r="B126" s="4"/>
    </row>
    <row r="127" spans="1:2" x14ac:dyDescent="0.35">
      <c r="A127" s="20"/>
      <c r="B127" s="4"/>
    </row>
    <row r="128" spans="1:2" x14ac:dyDescent="0.35">
      <c r="A128" s="20"/>
      <c r="B128" s="4"/>
    </row>
    <row r="129" spans="1:2" x14ac:dyDescent="0.35">
      <c r="A129" s="20"/>
      <c r="B129" s="4"/>
    </row>
    <row r="130" spans="1:2" x14ac:dyDescent="0.35">
      <c r="A130" s="20"/>
      <c r="B130" s="4"/>
    </row>
    <row r="131" spans="1:2" x14ac:dyDescent="0.35">
      <c r="A131" s="20"/>
      <c r="B131" s="4"/>
    </row>
    <row r="132" spans="1:2" x14ac:dyDescent="0.35">
      <c r="A132" s="20"/>
      <c r="B132" s="4"/>
    </row>
    <row r="133" spans="1:2" x14ac:dyDescent="0.35">
      <c r="A133" s="20"/>
      <c r="B133" s="4"/>
    </row>
    <row r="134" spans="1:2" x14ac:dyDescent="0.35">
      <c r="A134" s="20"/>
      <c r="B134" s="4"/>
    </row>
    <row r="135" spans="1:2" x14ac:dyDescent="0.35">
      <c r="A135" s="20"/>
      <c r="B135" s="4"/>
    </row>
    <row r="136" spans="1:2" x14ac:dyDescent="0.35">
      <c r="A136" s="20"/>
      <c r="B136" s="4"/>
    </row>
    <row r="137" spans="1:2" x14ac:dyDescent="0.35">
      <c r="A137" s="20"/>
      <c r="B137" s="4"/>
    </row>
    <row r="138" spans="1:2" x14ac:dyDescent="0.35">
      <c r="A138" s="20"/>
      <c r="B138" s="4"/>
    </row>
    <row r="139" spans="1:2" x14ac:dyDescent="0.35">
      <c r="A139" s="20"/>
      <c r="B139" s="4"/>
    </row>
    <row r="140" spans="1:2" x14ac:dyDescent="0.35">
      <c r="A140" s="20"/>
      <c r="B140" s="4"/>
    </row>
    <row r="141" spans="1:2" x14ac:dyDescent="0.35">
      <c r="A141" s="20"/>
      <c r="B141" s="4"/>
    </row>
    <row r="142" spans="1:2" x14ac:dyDescent="0.35">
      <c r="A142" s="20"/>
      <c r="B142" s="4"/>
    </row>
    <row r="143" spans="1:2" x14ac:dyDescent="0.35">
      <c r="A143" s="20"/>
      <c r="B143" s="4"/>
    </row>
    <row r="144" spans="1:2" x14ac:dyDescent="0.35">
      <c r="A144" s="20"/>
      <c r="B144" s="4"/>
    </row>
    <row r="145" spans="1:2" x14ac:dyDescent="0.35">
      <c r="A145" s="20"/>
      <c r="B145" s="4"/>
    </row>
    <row r="146" spans="1:2" x14ac:dyDescent="0.35">
      <c r="A146" s="20"/>
      <c r="B146" s="4"/>
    </row>
    <row r="147" spans="1:2" x14ac:dyDescent="0.35">
      <c r="A147" s="20"/>
      <c r="B147" s="4"/>
    </row>
    <row r="148" spans="1:2" x14ac:dyDescent="0.35">
      <c r="A148" s="20"/>
      <c r="B148" s="4"/>
    </row>
    <row r="149" spans="1:2" x14ac:dyDescent="0.35">
      <c r="A149" s="20"/>
      <c r="B149" s="4"/>
    </row>
    <row r="150" spans="1:2" x14ac:dyDescent="0.35">
      <c r="A150" s="20"/>
      <c r="B150" s="4"/>
    </row>
    <row r="151" spans="1:2" x14ac:dyDescent="0.35">
      <c r="A151" s="20"/>
      <c r="B151" s="4"/>
    </row>
    <row r="152" spans="1:2" x14ac:dyDescent="0.35">
      <c r="A152" s="20"/>
      <c r="B152" s="4"/>
    </row>
    <row r="153" spans="1:2" x14ac:dyDescent="0.35">
      <c r="A153" s="20"/>
      <c r="B153" s="4"/>
    </row>
    <row r="154" spans="1:2" x14ac:dyDescent="0.35">
      <c r="A154" s="20"/>
      <c r="B154" s="4"/>
    </row>
    <row r="155" spans="1:2" x14ac:dyDescent="0.35">
      <c r="A155" s="20"/>
      <c r="B155" s="4"/>
    </row>
    <row r="156" spans="1:2" x14ac:dyDescent="0.35">
      <c r="A156" s="20"/>
      <c r="B156" s="4"/>
    </row>
    <row r="157" spans="1:2" x14ac:dyDescent="0.35">
      <c r="A157" s="20"/>
      <c r="B157" s="4"/>
    </row>
    <row r="158" spans="1:2" x14ac:dyDescent="0.35">
      <c r="A158" s="20"/>
      <c r="B158" s="4"/>
    </row>
    <row r="159" spans="1:2" x14ac:dyDescent="0.35">
      <c r="A159" s="20"/>
      <c r="B159" s="4"/>
    </row>
    <row r="160" spans="1:2" x14ac:dyDescent="0.35">
      <c r="A160" s="20"/>
      <c r="B160" s="4"/>
    </row>
    <row r="161" spans="1:2" x14ac:dyDescent="0.35">
      <c r="A161" s="20"/>
      <c r="B161" s="4"/>
    </row>
    <row r="162" spans="1:2" x14ac:dyDescent="0.35">
      <c r="A162" s="20"/>
      <c r="B162" s="4"/>
    </row>
    <row r="163" spans="1:2" x14ac:dyDescent="0.35">
      <c r="A163" s="20"/>
      <c r="B163" s="4"/>
    </row>
    <row r="164" spans="1:2" x14ac:dyDescent="0.35">
      <c r="A164" s="20"/>
      <c r="B164" s="4"/>
    </row>
    <row r="165" spans="1:2" x14ac:dyDescent="0.35">
      <c r="A165" s="20"/>
      <c r="B165" s="4"/>
    </row>
    <row r="166" spans="1:2" x14ac:dyDescent="0.35">
      <c r="A166" s="20"/>
      <c r="B166" s="4"/>
    </row>
    <row r="167" spans="1:2" x14ac:dyDescent="0.35">
      <c r="A167" s="20"/>
      <c r="B167" s="4"/>
    </row>
    <row r="168" spans="1:2" x14ac:dyDescent="0.35">
      <c r="A168" s="20"/>
      <c r="B168" s="4"/>
    </row>
    <row r="169" spans="1:2" x14ac:dyDescent="0.35">
      <c r="A169" s="20"/>
      <c r="B169" s="4"/>
    </row>
    <row r="170" spans="1:2" x14ac:dyDescent="0.35">
      <c r="A170" s="20"/>
      <c r="B170" s="4"/>
    </row>
    <row r="171" spans="1:2" x14ac:dyDescent="0.35">
      <c r="A171" s="20"/>
      <c r="B171" s="4"/>
    </row>
    <row r="172" spans="1:2" x14ac:dyDescent="0.35">
      <c r="A172" s="20"/>
      <c r="B172" s="4"/>
    </row>
    <row r="173" spans="1:2" x14ac:dyDescent="0.35">
      <c r="A173" s="20"/>
      <c r="B173" s="4"/>
    </row>
    <row r="174" spans="1:2" x14ac:dyDescent="0.35">
      <c r="A174" s="20"/>
      <c r="B174" s="4"/>
    </row>
    <row r="175" spans="1:2" x14ac:dyDescent="0.35">
      <c r="A175" s="20"/>
      <c r="B175" s="4"/>
    </row>
    <row r="176" spans="1:2" x14ac:dyDescent="0.35">
      <c r="A176" s="20"/>
      <c r="B176" s="4"/>
    </row>
    <row r="177" spans="1:2" x14ac:dyDescent="0.35">
      <c r="A177" s="20"/>
      <c r="B177" s="4"/>
    </row>
    <row r="178" spans="1:2" x14ac:dyDescent="0.35">
      <c r="A178" s="20"/>
      <c r="B178" s="4"/>
    </row>
    <row r="179" spans="1:2" x14ac:dyDescent="0.35">
      <c r="A179" s="20"/>
      <c r="B179" s="4"/>
    </row>
    <row r="180" spans="1:2" x14ac:dyDescent="0.35">
      <c r="A180" s="20"/>
      <c r="B180" s="4"/>
    </row>
    <row r="181" spans="1:2" x14ac:dyDescent="0.35">
      <c r="A181" s="20"/>
      <c r="B181" s="4"/>
    </row>
    <row r="182" spans="1:2" x14ac:dyDescent="0.35">
      <c r="A182" s="20"/>
      <c r="B182" s="4"/>
    </row>
    <row r="183" spans="1:2" x14ac:dyDescent="0.35">
      <c r="A183" s="20"/>
      <c r="B183" s="4"/>
    </row>
    <row r="184" spans="1:2" x14ac:dyDescent="0.35">
      <c r="A184" s="20"/>
      <c r="B184" s="4"/>
    </row>
    <row r="185" spans="1:2" x14ac:dyDescent="0.35">
      <c r="A185" s="20"/>
      <c r="B185" s="4"/>
    </row>
    <row r="186" spans="1:2" x14ac:dyDescent="0.35">
      <c r="A186" s="20"/>
      <c r="B186" s="4"/>
    </row>
    <row r="187" spans="1:2" x14ac:dyDescent="0.35">
      <c r="A187" s="20"/>
      <c r="B187" s="4"/>
    </row>
    <row r="188" spans="1:2" x14ac:dyDescent="0.35">
      <c r="A188" s="20"/>
      <c r="B188" s="4"/>
    </row>
    <row r="189" spans="1:2" x14ac:dyDescent="0.35">
      <c r="A189" s="20"/>
      <c r="B189" s="4"/>
    </row>
    <row r="190" spans="1:2" x14ac:dyDescent="0.35">
      <c r="A190" s="20"/>
      <c r="B190" s="4"/>
    </row>
    <row r="191" spans="1:2" x14ac:dyDescent="0.35">
      <c r="A191" s="20"/>
      <c r="B191" s="4"/>
    </row>
    <row r="192" spans="1:2" x14ac:dyDescent="0.35">
      <c r="A192" s="20"/>
      <c r="B192" s="4"/>
    </row>
    <row r="193" spans="1:2" x14ac:dyDescent="0.35">
      <c r="A193" s="20"/>
      <c r="B193" s="4"/>
    </row>
    <row r="194" spans="1:2" x14ac:dyDescent="0.35">
      <c r="A194" s="20"/>
      <c r="B194" s="4"/>
    </row>
    <row r="195" spans="1:2" x14ac:dyDescent="0.35">
      <c r="A195" s="20"/>
      <c r="B195" s="4"/>
    </row>
    <row r="196" spans="1:2" x14ac:dyDescent="0.35">
      <c r="A196" s="20"/>
      <c r="B196" s="4"/>
    </row>
    <row r="197" spans="1:2" x14ac:dyDescent="0.35">
      <c r="A197" s="20"/>
      <c r="B197" s="4"/>
    </row>
    <row r="198" spans="1:2" x14ac:dyDescent="0.35">
      <c r="A198" s="20"/>
      <c r="B198" s="4"/>
    </row>
    <row r="199" spans="1:2" x14ac:dyDescent="0.35">
      <c r="A199" s="20"/>
      <c r="B199" s="4"/>
    </row>
    <row r="200" spans="1:2" x14ac:dyDescent="0.35">
      <c r="A200" s="20"/>
      <c r="B200" s="4"/>
    </row>
    <row r="201" spans="1:2" x14ac:dyDescent="0.35">
      <c r="A201" s="20"/>
      <c r="B201" s="4"/>
    </row>
    <row r="202" spans="1:2" x14ac:dyDescent="0.35">
      <c r="A202" s="20"/>
      <c r="B202" s="4"/>
    </row>
    <row r="203" spans="1:2" x14ac:dyDescent="0.35">
      <c r="A203" s="20"/>
      <c r="B203" s="4"/>
    </row>
    <row r="204" spans="1:2" x14ac:dyDescent="0.35">
      <c r="A204" s="20"/>
      <c r="B204" s="4"/>
    </row>
    <row r="205" spans="1:2" x14ac:dyDescent="0.35">
      <c r="A205" s="20"/>
      <c r="B205" s="4"/>
    </row>
    <row r="206" spans="1:2" x14ac:dyDescent="0.35">
      <c r="A206" s="20"/>
      <c r="B206" s="4"/>
    </row>
    <row r="207" spans="1:2" x14ac:dyDescent="0.35">
      <c r="A207" s="20"/>
      <c r="B207" s="4"/>
    </row>
    <row r="208" spans="1:2" x14ac:dyDescent="0.35">
      <c r="A208" s="20"/>
      <c r="B208" s="4"/>
    </row>
    <row r="209" spans="1:2" x14ac:dyDescent="0.35">
      <c r="A209" s="20"/>
      <c r="B209" s="4"/>
    </row>
    <row r="210" spans="1:2" x14ac:dyDescent="0.35">
      <c r="A210" s="20"/>
      <c r="B210" s="4"/>
    </row>
    <row r="211" spans="1:2" x14ac:dyDescent="0.35">
      <c r="A211" s="20"/>
      <c r="B211" s="4"/>
    </row>
    <row r="212" spans="1:2" x14ac:dyDescent="0.35">
      <c r="A212" s="20"/>
      <c r="B212" s="4"/>
    </row>
    <row r="213" spans="1:2" x14ac:dyDescent="0.35">
      <c r="A213" s="20"/>
      <c r="B213" s="4"/>
    </row>
    <row r="214" spans="1:2" x14ac:dyDescent="0.35">
      <c r="A214" s="20"/>
      <c r="B214" s="4"/>
    </row>
    <row r="215" spans="1:2" x14ac:dyDescent="0.35">
      <c r="A215" s="20"/>
      <c r="B215" s="4"/>
    </row>
    <row r="216" spans="1:2" x14ac:dyDescent="0.35">
      <c r="A216" s="20"/>
      <c r="B216" s="4"/>
    </row>
    <row r="217" spans="1:2" x14ac:dyDescent="0.35">
      <c r="A217" s="20"/>
      <c r="B217" s="4"/>
    </row>
    <row r="218" spans="1:2" x14ac:dyDescent="0.35">
      <c r="A218" s="20"/>
      <c r="B218" s="4"/>
    </row>
    <row r="219" spans="1:2" x14ac:dyDescent="0.35">
      <c r="A219" s="20"/>
      <c r="B219" s="4"/>
    </row>
    <row r="220" spans="1:2" x14ac:dyDescent="0.35">
      <c r="A220" s="20"/>
      <c r="B220" s="4"/>
    </row>
    <row r="221" spans="1:2" x14ac:dyDescent="0.35">
      <c r="A221" s="20"/>
      <c r="B221" s="4"/>
    </row>
    <row r="222" spans="1:2" x14ac:dyDescent="0.35">
      <c r="A222" s="20"/>
      <c r="B222" s="4"/>
    </row>
    <row r="223" spans="1:2" x14ac:dyDescent="0.35">
      <c r="A223" s="20"/>
      <c r="B223" s="4"/>
    </row>
    <row r="224" spans="1:2" x14ac:dyDescent="0.35">
      <c r="A224" s="20"/>
      <c r="B224" s="4"/>
    </row>
    <row r="225" spans="1:2" x14ac:dyDescent="0.35">
      <c r="A225" s="20"/>
      <c r="B225" s="4"/>
    </row>
    <row r="226" spans="1:2" x14ac:dyDescent="0.35">
      <c r="A226" s="20"/>
      <c r="B226" s="4"/>
    </row>
    <row r="227" spans="1:2" x14ac:dyDescent="0.35">
      <c r="A227" s="20"/>
      <c r="B227" s="4"/>
    </row>
    <row r="228" spans="1:2" x14ac:dyDescent="0.35">
      <c r="A228" s="20"/>
      <c r="B228" s="4"/>
    </row>
    <row r="229" spans="1:2" x14ac:dyDescent="0.35">
      <c r="A229" s="20"/>
      <c r="B229" s="4"/>
    </row>
    <row r="230" spans="1:2" x14ac:dyDescent="0.35">
      <c r="A230" s="20"/>
      <c r="B230" s="4"/>
    </row>
    <row r="231" spans="1:2" x14ac:dyDescent="0.35">
      <c r="A231" s="20"/>
      <c r="B231" s="4"/>
    </row>
    <row r="232" spans="1:2" x14ac:dyDescent="0.35">
      <c r="A232" s="20"/>
      <c r="B232" s="4"/>
    </row>
    <row r="233" spans="1:2" x14ac:dyDescent="0.35">
      <c r="A233" s="20"/>
      <c r="B233" s="4"/>
    </row>
    <row r="234" spans="1:2" x14ac:dyDescent="0.35">
      <c r="A234" s="20"/>
      <c r="B234" s="4"/>
    </row>
    <row r="235" spans="1:2" x14ac:dyDescent="0.35">
      <c r="A235" s="20"/>
      <c r="B235" s="4"/>
    </row>
    <row r="236" spans="1:2" x14ac:dyDescent="0.35">
      <c r="A236" s="20"/>
      <c r="B236" s="4"/>
    </row>
    <row r="237" spans="1:2" x14ac:dyDescent="0.35">
      <c r="A237" s="20"/>
      <c r="B237" s="4"/>
    </row>
    <row r="238" spans="1:2" x14ac:dyDescent="0.35">
      <c r="A238" s="20"/>
      <c r="B238" s="4"/>
    </row>
    <row r="239" spans="1:2" x14ac:dyDescent="0.35">
      <c r="A239" s="20"/>
      <c r="B239" s="4"/>
    </row>
    <row r="240" spans="1:2" x14ac:dyDescent="0.35">
      <c r="A240" s="20"/>
      <c r="B240" s="4"/>
    </row>
    <row r="241" spans="1:2" x14ac:dyDescent="0.35">
      <c r="A241" s="20"/>
      <c r="B241" s="4"/>
    </row>
    <row r="242" spans="1:2" x14ac:dyDescent="0.35">
      <c r="A242" s="20"/>
      <c r="B242" s="4"/>
    </row>
    <row r="243" spans="1:2" x14ac:dyDescent="0.35">
      <c r="A243" s="20"/>
      <c r="B243" s="4"/>
    </row>
    <row r="244" spans="1:2" x14ac:dyDescent="0.35">
      <c r="A244" s="20"/>
      <c r="B244" s="4"/>
    </row>
    <row r="245" spans="1:2" x14ac:dyDescent="0.35">
      <c r="A245" s="20"/>
      <c r="B245" s="4"/>
    </row>
    <row r="246" spans="1:2" x14ac:dyDescent="0.35">
      <c r="A246" s="20"/>
      <c r="B246" s="4"/>
    </row>
    <row r="247" spans="1:2" x14ac:dyDescent="0.35">
      <c r="A247" s="20"/>
      <c r="B247" s="4"/>
    </row>
    <row r="248" spans="1:2" x14ac:dyDescent="0.35">
      <c r="A248" s="20"/>
      <c r="B248" s="4"/>
    </row>
    <row r="249" spans="1:2" x14ac:dyDescent="0.35">
      <c r="A249" s="20"/>
      <c r="B249" s="4"/>
    </row>
    <row r="250" spans="1:2" x14ac:dyDescent="0.35">
      <c r="A250" s="20"/>
      <c r="B250" s="4"/>
    </row>
    <row r="251" spans="1:2" x14ac:dyDescent="0.35">
      <c r="A251" s="20"/>
      <c r="B251" s="4"/>
    </row>
    <row r="252" spans="1:2" x14ac:dyDescent="0.35">
      <c r="A252" s="20"/>
      <c r="B252" s="4"/>
    </row>
    <row r="253" spans="1:2" x14ac:dyDescent="0.35">
      <c r="A253" s="20"/>
      <c r="B253" s="4"/>
    </row>
    <row r="254" spans="1:2" x14ac:dyDescent="0.35">
      <c r="A254" s="20"/>
      <c r="B254" s="4"/>
    </row>
    <row r="255" spans="1:2" x14ac:dyDescent="0.35">
      <c r="A255" s="20"/>
      <c r="B255" s="4"/>
    </row>
    <row r="256" spans="1:2" x14ac:dyDescent="0.35">
      <c r="A256" s="20"/>
      <c r="B256" s="4"/>
    </row>
    <row r="257" spans="1:2" x14ac:dyDescent="0.35">
      <c r="A257" s="20"/>
      <c r="B257" s="4"/>
    </row>
    <row r="258" spans="1:2" x14ac:dyDescent="0.35">
      <c r="A258" s="20"/>
      <c r="B258" s="4"/>
    </row>
    <row r="259" spans="1:2" x14ac:dyDescent="0.35">
      <c r="A259" s="20"/>
      <c r="B259" s="4"/>
    </row>
    <row r="260" spans="1:2" x14ac:dyDescent="0.35">
      <c r="A260" s="20"/>
      <c r="B260" s="4"/>
    </row>
    <row r="261" spans="1:2" x14ac:dyDescent="0.35">
      <c r="A261" s="20"/>
      <c r="B261" s="4"/>
    </row>
    <row r="262" spans="1:2" x14ac:dyDescent="0.35">
      <c r="A262" s="20"/>
      <c r="B262" s="4"/>
    </row>
    <row r="263" spans="1:2" x14ac:dyDescent="0.35">
      <c r="A263" s="20"/>
      <c r="B263" s="4"/>
    </row>
    <row r="264" spans="1:2" x14ac:dyDescent="0.35">
      <c r="A264" s="20"/>
      <c r="B264" s="4"/>
    </row>
    <row r="265" spans="1:2" x14ac:dyDescent="0.35">
      <c r="A265" s="20"/>
      <c r="B265" s="4"/>
    </row>
    <row r="266" spans="1:2" x14ac:dyDescent="0.35">
      <c r="A266" s="20"/>
      <c r="B266" s="4"/>
    </row>
    <row r="267" spans="1:2" x14ac:dyDescent="0.35">
      <c r="A267" s="20"/>
      <c r="B267" s="4"/>
    </row>
    <row r="268" spans="1:2" x14ac:dyDescent="0.35">
      <c r="A268" s="20"/>
      <c r="B268" s="4"/>
    </row>
    <row r="269" spans="1:2" x14ac:dyDescent="0.35">
      <c r="A269" s="20"/>
      <c r="B269" s="4"/>
    </row>
    <row r="270" spans="1:2" x14ac:dyDescent="0.35">
      <c r="A270" s="20"/>
      <c r="B270" s="4"/>
    </row>
    <row r="271" spans="1:2" x14ac:dyDescent="0.35">
      <c r="A271" s="20"/>
      <c r="B271" s="4"/>
    </row>
    <row r="272" spans="1:2" x14ac:dyDescent="0.35">
      <c r="A272" s="20"/>
      <c r="B272" s="4"/>
    </row>
    <row r="273" spans="1:2" x14ac:dyDescent="0.35">
      <c r="A273" s="20"/>
      <c r="B273" s="4"/>
    </row>
    <row r="274" spans="1:2" x14ac:dyDescent="0.35">
      <c r="A274" s="20"/>
      <c r="B274" s="4"/>
    </row>
    <row r="275" spans="1:2" x14ac:dyDescent="0.35">
      <c r="A275" s="20"/>
      <c r="B275" s="4"/>
    </row>
    <row r="276" spans="1:2" x14ac:dyDescent="0.35">
      <c r="A276" s="20"/>
      <c r="B276" s="4"/>
    </row>
    <row r="277" spans="1:2" x14ac:dyDescent="0.35">
      <c r="A277" s="20"/>
      <c r="B277" s="4"/>
    </row>
    <row r="278" spans="1:2" x14ac:dyDescent="0.35">
      <c r="A278" s="20"/>
      <c r="B278" s="4"/>
    </row>
    <row r="279" spans="1:2" x14ac:dyDescent="0.35">
      <c r="A279" s="20"/>
      <c r="B279" s="4"/>
    </row>
    <row r="280" spans="1:2" x14ac:dyDescent="0.35">
      <c r="A280" s="20"/>
      <c r="B280" s="4"/>
    </row>
    <row r="281" spans="1:2" x14ac:dyDescent="0.35">
      <c r="A281" s="20"/>
      <c r="B281" s="4"/>
    </row>
    <row r="282" spans="1:2" x14ac:dyDescent="0.35">
      <c r="A282" s="20"/>
      <c r="B282" s="4"/>
    </row>
    <row r="283" spans="1:2" x14ac:dyDescent="0.35">
      <c r="A283" s="20"/>
      <c r="B283" s="4"/>
    </row>
    <row r="284" spans="1:2" x14ac:dyDescent="0.35">
      <c r="A284" s="20"/>
      <c r="B284" s="4"/>
    </row>
    <row r="285" spans="1:2" x14ac:dyDescent="0.35">
      <c r="A285" s="20"/>
      <c r="B285" s="4"/>
    </row>
    <row r="286" spans="1:2" x14ac:dyDescent="0.35">
      <c r="A286" s="20"/>
      <c r="B286" s="4"/>
    </row>
    <row r="287" spans="1:2" x14ac:dyDescent="0.35">
      <c r="A287" s="20"/>
      <c r="B287" s="4"/>
    </row>
    <row r="288" spans="1:2" x14ac:dyDescent="0.35">
      <c r="A288" s="20"/>
      <c r="B288" s="4"/>
    </row>
    <row r="289" spans="1:2" x14ac:dyDescent="0.35">
      <c r="A289" s="20"/>
      <c r="B289" s="4"/>
    </row>
    <row r="290" spans="1:2" x14ac:dyDescent="0.35">
      <c r="A290" s="20"/>
      <c r="B290" s="4"/>
    </row>
    <row r="291" spans="1:2" x14ac:dyDescent="0.35">
      <c r="A291" s="20"/>
      <c r="B291" s="4"/>
    </row>
    <row r="292" spans="1:2" x14ac:dyDescent="0.35">
      <c r="A292" s="20"/>
      <c r="B292" s="4"/>
    </row>
    <row r="293" spans="1:2" x14ac:dyDescent="0.35">
      <c r="A293" s="20"/>
      <c r="B293" s="4"/>
    </row>
    <row r="294" spans="1:2" x14ac:dyDescent="0.35">
      <c r="A294" s="20"/>
      <c r="B294" s="4"/>
    </row>
    <row r="295" spans="1:2" x14ac:dyDescent="0.35">
      <c r="A295" s="20"/>
      <c r="B295" s="4"/>
    </row>
    <row r="296" spans="1:2" x14ac:dyDescent="0.35">
      <c r="A296" s="20"/>
      <c r="B296" s="4"/>
    </row>
    <row r="297" spans="1:2" x14ac:dyDescent="0.35">
      <c r="A297" s="20"/>
      <c r="B297" s="4"/>
    </row>
    <row r="298" spans="1:2" x14ac:dyDescent="0.35">
      <c r="A298" s="20"/>
      <c r="B298" s="4"/>
    </row>
    <row r="299" spans="1:2" x14ac:dyDescent="0.35">
      <c r="A299" s="20"/>
      <c r="B299" s="4"/>
    </row>
    <row r="300" spans="1:2" x14ac:dyDescent="0.35">
      <c r="A300" s="20"/>
      <c r="B300" s="4"/>
    </row>
    <row r="301" spans="1:2" x14ac:dyDescent="0.35">
      <c r="A301" s="20"/>
      <c r="B301" s="4"/>
    </row>
    <row r="302" spans="1:2" x14ac:dyDescent="0.35">
      <c r="A302" s="20"/>
      <c r="B302" s="4"/>
    </row>
    <row r="303" spans="1:2" x14ac:dyDescent="0.35">
      <c r="A303" s="20"/>
      <c r="B303" s="4"/>
    </row>
    <row r="304" spans="1:2" x14ac:dyDescent="0.35">
      <c r="A304" s="20"/>
      <c r="B304" s="4"/>
    </row>
    <row r="305" spans="1:2" x14ac:dyDescent="0.35">
      <c r="A305" s="20"/>
      <c r="B305" s="4"/>
    </row>
    <row r="306" spans="1:2" x14ac:dyDescent="0.35">
      <c r="A306" s="20"/>
      <c r="B306" s="4"/>
    </row>
    <row r="307" spans="1:2" x14ac:dyDescent="0.35">
      <c r="A307" s="20"/>
      <c r="B307" s="4"/>
    </row>
    <row r="308" spans="1:2" x14ac:dyDescent="0.35">
      <c r="A308" s="20"/>
      <c r="B308" s="4"/>
    </row>
    <row r="309" spans="1:2" x14ac:dyDescent="0.35">
      <c r="A309" s="20"/>
      <c r="B309" s="4"/>
    </row>
    <row r="310" spans="1:2" x14ac:dyDescent="0.35">
      <c r="A310" s="20"/>
      <c r="B310" s="4"/>
    </row>
    <row r="311" spans="1:2" x14ac:dyDescent="0.35">
      <c r="A311" s="20"/>
      <c r="B311" s="4"/>
    </row>
    <row r="312" spans="1:2" x14ac:dyDescent="0.35">
      <c r="A312" s="20"/>
      <c r="B312" s="4"/>
    </row>
    <row r="313" spans="1:2" x14ac:dyDescent="0.35">
      <c r="A313" s="20"/>
      <c r="B313" s="4"/>
    </row>
    <row r="314" spans="1:2" x14ac:dyDescent="0.35">
      <c r="A314" s="20"/>
      <c r="B314" s="4"/>
    </row>
    <row r="315" spans="1:2" x14ac:dyDescent="0.35">
      <c r="A315" s="20"/>
      <c r="B315" s="4"/>
    </row>
    <row r="316" spans="1:2" x14ac:dyDescent="0.35">
      <c r="A316" s="20"/>
      <c r="B316" s="4"/>
    </row>
    <row r="317" spans="1:2" x14ac:dyDescent="0.35">
      <c r="A317" s="20"/>
      <c r="B317" s="4"/>
    </row>
    <row r="318" spans="1:2" x14ac:dyDescent="0.35">
      <c r="A318" s="20"/>
      <c r="B318" s="4"/>
    </row>
    <row r="319" spans="1:2" x14ac:dyDescent="0.35">
      <c r="A319" s="20"/>
      <c r="B319" s="4"/>
    </row>
    <row r="320" spans="1:2" x14ac:dyDescent="0.35">
      <c r="A320" s="20"/>
      <c r="B320" s="4"/>
    </row>
    <row r="321" spans="1:2" x14ac:dyDescent="0.35">
      <c r="A321" s="20"/>
      <c r="B321" s="4"/>
    </row>
    <row r="322" spans="1:2" x14ac:dyDescent="0.35">
      <c r="A322" s="20"/>
      <c r="B322" s="4"/>
    </row>
    <row r="323" spans="1:2" x14ac:dyDescent="0.35">
      <c r="A323" s="20"/>
      <c r="B323" s="4"/>
    </row>
    <row r="324" spans="1:2" x14ac:dyDescent="0.35">
      <c r="A324" s="20"/>
      <c r="B324" s="4"/>
    </row>
    <row r="325" spans="1:2" x14ac:dyDescent="0.35">
      <c r="A325" s="20"/>
      <c r="B325" s="4"/>
    </row>
    <row r="326" spans="1:2" x14ac:dyDescent="0.35">
      <c r="A326" s="20"/>
      <c r="B326" s="4"/>
    </row>
    <row r="327" spans="1:2" x14ac:dyDescent="0.35">
      <c r="A327" s="20"/>
      <c r="B327" s="4"/>
    </row>
    <row r="328" spans="1:2" x14ac:dyDescent="0.35">
      <c r="A328" s="20"/>
      <c r="B328" s="4"/>
    </row>
    <row r="329" spans="1:2" x14ac:dyDescent="0.35">
      <c r="A329" s="20"/>
      <c r="B329" s="4"/>
    </row>
    <row r="330" spans="1:2" x14ac:dyDescent="0.35">
      <c r="A330" s="20"/>
      <c r="B330" s="4"/>
    </row>
    <row r="331" spans="1:2" x14ac:dyDescent="0.35">
      <c r="A331" s="20"/>
      <c r="B331" s="4"/>
    </row>
    <row r="332" spans="1:2" x14ac:dyDescent="0.35">
      <c r="A332" s="20"/>
      <c r="B332" s="4"/>
    </row>
    <row r="333" spans="1:2" x14ac:dyDescent="0.35">
      <c r="A333" s="20"/>
      <c r="B333" s="4"/>
    </row>
    <row r="334" spans="1:2" x14ac:dyDescent="0.35">
      <c r="A334" s="20"/>
      <c r="B334" s="4"/>
    </row>
    <row r="335" spans="1:2" x14ac:dyDescent="0.35">
      <c r="A335" s="20"/>
      <c r="B335" s="4"/>
    </row>
    <row r="336" spans="1:2" x14ac:dyDescent="0.35">
      <c r="A336" s="20"/>
      <c r="B336" s="4"/>
    </row>
    <row r="337" spans="1:2" x14ac:dyDescent="0.35">
      <c r="A337" s="20"/>
      <c r="B337" s="4"/>
    </row>
    <row r="338" spans="1:2" x14ac:dyDescent="0.35">
      <c r="A338" s="20"/>
      <c r="B338" s="4"/>
    </row>
    <row r="339" spans="1:2" x14ac:dyDescent="0.35">
      <c r="A339" s="20"/>
      <c r="B339" s="4"/>
    </row>
    <row r="340" spans="1:2" x14ac:dyDescent="0.35">
      <c r="A340" s="20"/>
      <c r="B340" s="4"/>
    </row>
    <row r="341" spans="1:2" x14ac:dyDescent="0.35">
      <c r="A341" s="20"/>
      <c r="B341" s="4"/>
    </row>
    <row r="342" spans="1:2" x14ac:dyDescent="0.35">
      <c r="A342" s="20"/>
      <c r="B342" s="4"/>
    </row>
    <row r="343" spans="1:2" x14ac:dyDescent="0.35">
      <c r="A343" s="20"/>
      <c r="B343" s="4"/>
    </row>
    <row r="344" spans="1:2" x14ac:dyDescent="0.35">
      <c r="A344" s="20"/>
      <c r="B344" s="4"/>
    </row>
    <row r="345" spans="1:2" x14ac:dyDescent="0.35">
      <c r="A345" s="20"/>
      <c r="B345" s="4"/>
    </row>
    <row r="346" spans="1:2" x14ac:dyDescent="0.35">
      <c r="A346" s="20"/>
      <c r="B346" s="4"/>
    </row>
    <row r="347" spans="1:2" x14ac:dyDescent="0.35">
      <c r="A347" s="20"/>
      <c r="B347" s="4"/>
    </row>
    <row r="348" spans="1:2" x14ac:dyDescent="0.35">
      <c r="A348" s="20"/>
      <c r="B348" s="4"/>
    </row>
    <row r="349" spans="1:2" x14ac:dyDescent="0.35">
      <c r="A349" s="20"/>
      <c r="B349" s="4"/>
    </row>
    <row r="350" spans="1:2" x14ac:dyDescent="0.35">
      <c r="A350" s="20"/>
      <c r="B350" s="4"/>
    </row>
    <row r="351" spans="1:2" x14ac:dyDescent="0.35">
      <c r="A351" s="20"/>
      <c r="B351" s="4"/>
    </row>
    <row r="352" spans="1:2" x14ac:dyDescent="0.35">
      <c r="A352" s="20"/>
      <c r="B352" s="4"/>
    </row>
    <row r="353" spans="1:2" x14ac:dyDescent="0.35">
      <c r="A353" s="20"/>
      <c r="B353" s="4"/>
    </row>
    <row r="354" spans="1:2" x14ac:dyDescent="0.35">
      <c r="A354" s="20"/>
      <c r="B354" s="4"/>
    </row>
    <row r="355" spans="1:2" x14ac:dyDescent="0.35">
      <c r="A355" s="20"/>
      <c r="B355" s="4"/>
    </row>
    <row r="356" spans="1:2" x14ac:dyDescent="0.35">
      <c r="A356" s="20"/>
      <c r="B356" s="4"/>
    </row>
    <row r="357" spans="1:2" x14ac:dyDescent="0.35">
      <c r="A357" s="20"/>
      <c r="B357" s="4"/>
    </row>
    <row r="358" spans="1:2" x14ac:dyDescent="0.35">
      <c r="A358" s="20"/>
      <c r="B358" s="4"/>
    </row>
    <row r="359" spans="1:2" x14ac:dyDescent="0.35">
      <c r="A359" s="20"/>
      <c r="B359" s="4"/>
    </row>
    <row r="360" spans="1:2" x14ac:dyDescent="0.35">
      <c r="A360" s="20"/>
      <c r="B360" s="4"/>
    </row>
    <row r="361" spans="1:2" x14ac:dyDescent="0.35">
      <c r="A361" s="20"/>
      <c r="B361" s="4"/>
    </row>
    <row r="362" spans="1:2" x14ac:dyDescent="0.35">
      <c r="A362" s="20"/>
      <c r="B362" s="4"/>
    </row>
    <row r="363" spans="1:2" x14ac:dyDescent="0.35">
      <c r="A363" s="20"/>
      <c r="B363" s="4"/>
    </row>
    <row r="364" spans="1:2" x14ac:dyDescent="0.35">
      <c r="A364" s="20"/>
      <c r="B364" s="4"/>
    </row>
    <row r="365" spans="1:2" x14ac:dyDescent="0.35">
      <c r="A365" s="20"/>
      <c r="B365" s="4"/>
    </row>
    <row r="366" spans="1:2" x14ac:dyDescent="0.35">
      <c r="A366" s="20"/>
      <c r="B366" s="4"/>
    </row>
    <row r="367" spans="1:2" x14ac:dyDescent="0.35">
      <c r="A367" s="20"/>
      <c r="B367" s="4"/>
    </row>
    <row r="368" spans="1:2" x14ac:dyDescent="0.35">
      <c r="A368" s="20"/>
      <c r="B368" s="4"/>
    </row>
    <row r="369" spans="1:2" x14ac:dyDescent="0.35">
      <c r="A369" s="20"/>
      <c r="B369" s="4"/>
    </row>
    <row r="370" spans="1:2" x14ac:dyDescent="0.35">
      <c r="A370" s="20"/>
      <c r="B370" s="4"/>
    </row>
    <row r="371" spans="1:2" x14ac:dyDescent="0.35">
      <c r="A371" s="20"/>
      <c r="B371" s="4"/>
    </row>
    <row r="372" spans="1:2" x14ac:dyDescent="0.35">
      <c r="A372" s="20"/>
      <c r="B372" s="4"/>
    </row>
    <row r="373" spans="1:2" x14ac:dyDescent="0.35">
      <c r="A373" s="20"/>
      <c r="B373" s="4"/>
    </row>
    <row r="374" spans="1:2" x14ac:dyDescent="0.35">
      <c r="A374" s="20"/>
      <c r="B374" s="4"/>
    </row>
    <row r="375" spans="1:2" x14ac:dyDescent="0.35">
      <c r="A375" s="20"/>
      <c r="B375" s="4"/>
    </row>
    <row r="376" spans="1:2" x14ac:dyDescent="0.35">
      <c r="A376" s="20"/>
      <c r="B376" s="4"/>
    </row>
    <row r="377" spans="1:2" x14ac:dyDescent="0.35">
      <c r="A377" s="20"/>
      <c r="B377" s="4"/>
    </row>
    <row r="378" spans="1:2" x14ac:dyDescent="0.35">
      <c r="A378" s="20"/>
      <c r="B378" s="4"/>
    </row>
    <row r="379" spans="1:2" x14ac:dyDescent="0.35">
      <c r="A379" s="20"/>
      <c r="B379" s="4"/>
    </row>
    <row r="380" spans="1:2" x14ac:dyDescent="0.35">
      <c r="A380" s="20"/>
      <c r="B380" s="4"/>
    </row>
    <row r="381" spans="1:2" x14ac:dyDescent="0.35">
      <c r="A381" s="20"/>
      <c r="B381" s="4"/>
    </row>
    <row r="382" spans="1:2" x14ac:dyDescent="0.35">
      <c r="A382" s="20"/>
      <c r="B382" s="4"/>
    </row>
    <row r="383" spans="1:2" x14ac:dyDescent="0.35">
      <c r="A383" s="20"/>
      <c r="B383" s="4"/>
    </row>
    <row r="384" spans="1:2" x14ac:dyDescent="0.35">
      <c r="A384" s="20"/>
      <c r="B384" s="4"/>
    </row>
    <row r="385" spans="1:2" x14ac:dyDescent="0.35">
      <c r="A385" s="20"/>
      <c r="B385" s="4"/>
    </row>
    <row r="386" spans="1:2" x14ac:dyDescent="0.35">
      <c r="A386" s="20"/>
      <c r="B386" s="4"/>
    </row>
    <row r="387" spans="1:2" x14ac:dyDescent="0.35">
      <c r="A387" s="20"/>
      <c r="B387" s="4"/>
    </row>
    <row r="388" spans="1:2" x14ac:dyDescent="0.35">
      <c r="A388" s="20"/>
      <c r="B388" s="4"/>
    </row>
    <row r="389" spans="1:2" x14ac:dyDescent="0.35">
      <c r="A389" s="20"/>
      <c r="B389" s="4"/>
    </row>
    <row r="390" spans="1:2" x14ac:dyDescent="0.35">
      <c r="A390" s="20"/>
      <c r="B390" s="4"/>
    </row>
    <row r="391" spans="1:2" x14ac:dyDescent="0.35">
      <c r="A391" s="20"/>
      <c r="B391" s="4"/>
    </row>
    <row r="392" spans="1:2" x14ac:dyDescent="0.35">
      <c r="A392" s="20"/>
      <c r="B392" s="4"/>
    </row>
    <row r="393" spans="1:2" x14ac:dyDescent="0.35">
      <c r="A393" s="20"/>
      <c r="B393" s="4"/>
    </row>
    <row r="394" spans="1:2" x14ac:dyDescent="0.35">
      <c r="A394" s="20"/>
      <c r="B394" s="4"/>
    </row>
    <row r="395" spans="1:2" x14ac:dyDescent="0.35">
      <c r="A395" s="20"/>
      <c r="B395" s="4"/>
    </row>
    <row r="396" spans="1:2" x14ac:dyDescent="0.35">
      <c r="A396" s="20"/>
      <c r="B396" s="4"/>
    </row>
    <row r="397" spans="1:2" x14ac:dyDescent="0.35">
      <c r="A397" s="20"/>
      <c r="B397" s="4"/>
    </row>
    <row r="398" spans="1:2" x14ac:dyDescent="0.35">
      <c r="A398" s="20"/>
      <c r="B398" s="4"/>
    </row>
    <row r="399" spans="1:2" x14ac:dyDescent="0.35">
      <c r="A399" s="20"/>
      <c r="B399" s="4"/>
    </row>
    <row r="400" spans="1:2" x14ac:dyDescent="0.35">
      <c r="A400" s="20"/>
      <c r="B400" s="4"/>
    </row>
    <row r="401" spans="1:2" x14ac:dyDescent="0.35">
      <c r="A401" s="20"/>
      <c r="B401" s="4"/>
    </row>
    <row r="402" spans="1:2" x14ac:dyDescent="0.35">
      <c r="A402" s="20"/>
      <c r="B402" s="4"/>
    </row>
    <row r="403" spans="1:2" x14ac:dyDescent="0.35">
      <c r="A403" s="20"/>
      <c r="B403" s="4"/>
    </row>
    <row r="404" spans="1:2" x14ac:dyDescent="0.35">
      <c r="A404" s="20"/>
      <c r="B404" s="4"/>
    </row>
    <row r="405" spans="1:2" x14ac:dyDescent="0.35">
      <c r="A405" s="20"/>
      <c r="B405" s="4"/>
    </row>
    <row r="406" spans="1:2" x14ac:dyDescent="0.35">
      <c r="A406" s="20"/>
      <c r="B406" s="4"/>
    </row>
    <row r="407" spans="1:2" x14ac:dyDescent="0.35">
      <c r="A407" s="20"/>
      <c r="B407" s="4"/>
    </row>
    <row r="408" spans="1:2" x14ac:dyDescent="0.35">
      <c r="A408" s="20"/>
      <c r="B408" s="4"/>
    </row>
    <row r="409" spans="1:2" x14ac:dyDescent="0.35">
      <c r="A409" s="20"/>
      <c r="B409" s="4"/>
    </row>
    <row r="410" spans="1:2" x14ac:dyDescent="0.35">
      <c r="A410" s="20"/>
      <c r="B410" s="4"/>
    </row>
    <row r="411" spans="1:2" x14ac:dyDescent="0.35">
      <c r="A411" s="20"/>
      <c r="B411" s="4"/>
    </row>
    <row r="412" spans="1:2" x14ac:dyDescent="0.35">
      <c r="A412" s="20"/>
      <c r="B412" s="4"/>
    </row>
    <row r="413" spans="1:2" x14ac:dyDescent="0.35">
      <c r="A413" s="20"/>
      <c r="B413" s="4"/>
    </row>
    <row r="414" spans="1:2" x14ac:dyDescent="0.35">
      <c r="A414" s="20"/>
      <c r="B414" s="4"/>
    </row>
    <row r="415" spans="1:2" x14ac:dyDescent="0.35">
      <c r="A415" s="20"/>
      <c r="B415" s="4"/>
    </row>
    <row r="416" spans="1:2" x14ac:dyDescent="0.35">
      <c r="A416" s="20"/>
      <c r="B416" s="4"/>
    </row>
    <row r="417" spans="1:2" x14ac:dyDescent="0.35">
      <c r="A417" s="20"/>
      <c r="B417" s="4"/>
    </row>
    <row r="418" spans="1:2" x14ac:dyDescent="0.35">
      <c r="A418" s="20"/>
      <c r="B418" s="4"/>
    </row>
    <row r="419" spans="1:2" x14ac:dyDescent="0.35">
      <c r="A419" s="20"/>
      <c r="B419" s="4"/>
    </row>
    <row r="420" spans="1:2" x14ac:dyDescent="0.35">
      <c r="A420" s="20"/>
      <c r="B420" s="4"/>
    </row>
    <row r="421" spans="1:2" x14ac:dyDescent="0.35">
      <c r="A421" s="20"/>
      <c r="B421" s="4"/>
    </row>
    <row r="422" spans="1:2" x14ac:dyDescent="0.35">
      <c r="A422" s="20"/>
      <c r="B422" s="4"/>
    </row>
    <row r="423" spans="1:2" x14ac:dyDescent="0.35">
      <c r="A423" s="20"/>
      <c r="B423" s="4"/>
    </row>
    <row r="424" spans="1:2" x14ac:dyDescent="0.35">
      <c r="A424" s="20"/>
      <c r="B424" s="4"/>
    </row>
    <row r="425" spans="1:2" x14ac:dyDescent="0.35">
      <c r="A425" s="20"/>
      <c r="B425" s="4"/>
    </row>
    <row r="426" spans="1:2" x14ac:dyDescent="0.35">
      <c r="A426" s="20"/>
      <c r="B426" s="4"/>
    </row>
    <row r="427" spans="1:2" x14ac:dyDescent="0.35">
      <c r="A427" s="20"/>
      <c r="B427" s="4"/>
    </row>
    <row r="428" spans="1:2" x14ac:dyDescent="0.35">
      <c r="A428" s="20"/>
      <c r="B428" s="4"/>
    </row>
    <row r="429" spans="1:2" x14ac:dyDescent="0.35">
      <c r="A429" s="20"/>
      <c r="B429" s="4"/>
    </row>
    <row r="430" spans="1:2" x14ac:dyDescent="0.35">
      <c r="A430" s="20"/>
      <c r="B430" s="4"/>
    </row>
    <row r="431" spans="1:2" x14ac:dyDescent="0.35">
      <c r="A431" s="20"/>
      <c r="B431" s="4"/>
    </row>
    <row r="432" spans="1:2" x14ac:dyDescent="0.35">
      <c r="A432" s="20"/>
      <c r="B432" s="4"/>
    </row>
    <row r="433" spans="1:2" x14ac:dyDescent="0.35">
      <c r="A433" s="20"/>
      <c r="B433" s="4"/>
    </row>
    <row r="434" spans="1:2" x14ac:dyDescent="0.35">
      <c r="A434" s="20"/>
      <c r="B434" s="4"/>
    </row>
    <row r="435" spans="1:2" x14ac:dyDescent="0.35">
      <c r="A435" s="20"/>
      <c r="B435" s="4"/>
    </row>
    <row r="436" spans="1:2" x14ac:dyDescent="0.35">
      <c r="A436" s="20"/>
      <c r="B436" s="4"/>
    </row>
    <row r="437" spans="1:2" x14ac:dyDescent="0.35">
      <c r="A437" s="20"/>
      <c r="B437" s="4"/>
    </row>
    <row r="438" spans="1:2" x14ac:dyDescent="0.35">
      <c r="A438" s="20"/>
      <c r="B438" s="4"/>
    </row>
    <row r="439" spans="1:2" x14ac:dyDescent="0.35">
      <c r="A439" s="20"/>
      <c r="B439" s="4"/>
    </row>
    <row r="440" spans="1:2" x14ac:dyDescent="0.35">
      <c r="A440" s="20"/>
      <c r="B440" s="4"/>
    </row>
    <row r="441" spans="1:2" x14ac:dyDescent="0.35">
      <c r="A441" s="20"/>
      <c r="B441" s="4"/>
    </row>
    <row r="442" spans="1:2" x14ac:dyDescent="0.35">
      <c r="A442" s="20"/>
      <c r="B442" s="4"/>
    </row>
    <row r="443" spans="1:2" x14ac:dyDescent="0.35">
      <c r="A443" s="20"/>
      <c r="B443" s="4"/>
    </row>
    <row r="444" spans="1:2" x14ac:dyDescent="0.35">
      <c r="A444" s="20"/>
      <c r="B444" s="4"/>
    </row>
    <row r="445" spans="1:2" x14ac:dyDescent="0.35">
      <c r="A445" s="20"/>
      <c r="B445" s="4"/>
    </row>
    <row r="446" spans="1:2" x14ac:dyDescent="0.35">
      <c r="A446" s="20"/>
      <c r="B446" s="4"/>
    </row>
    <row r="447" spans="1:2" x14ac:dyDescent="0.35">
      <c r="A447" s="20"/>
      <c r="B447" s="4"/>
    </row>
    <row r="448" spans="1:2" x14ac:dyDescent="0.35">
      <c r="A448" s="20"/>
      <c r="B448" s="4"/>
    </row>
    <row r="449" spans="1:2" x14ac:dyDescent="0.35">
      <c r="A449" s="20"/>
      <c r="B449" s="4"/>
    </row>
    <row r="450" spans="1:2" x14ac:dyDescent="0.35">
      <c r="A450" s="20"/>
      <c r="B450" s="4"/>
    </row>
    <row r="451" spans="1:2" x14ac:dyDescent="0.35">
      <c r="A451" s="20"/>
      <c r="B451" s="4"/>
    </row>
    <row r="452" spans="1:2" x14ac:dyDescent="0.35">
      <c r="A452" s="20"/>
      <c r="B452" s="4"/>
    </row>
    <row r="453" spans="1:2" x14ac:dyDescent="0.35">
      <c r="A453" s="20"/>
      <c r="B453" s="4"/>
    </row>
    <row r="454" spans="1:2" x14ac:dyDescent="0.35">
      <c r="A454" s="20"/>
      <c r="B454" s="4"/>
    </row>
    <row r="455" spans="1:2" x14ac:dyDescent="0.35">
      <c r="A455" s="20"/>
      <c r="B455" s="4"/>
    </row>
    <row r="456" spans="1:2" x14ac:dyDescent="0.35">
      <c r="A456" s="20"/>
      <c r="B456" s="4"/>
    </row>
    <row r="457" spans="1:2" x14ac:dyDescent="0.35">
      <c r="A457" s="20"/>
      <c r="B457" s="4"/>
    </row>
    <row r="458" spans="1:2" x14ac:dyDescent="0.35">
      <c r="A458" s="20"/>
      <c r="B458" s="4"/>
    </row>
    <row r="459" spans="1:2" x14ac:dyDescent="0.35">
      <c r="A459" s="20"/>
      <c r="B459" s="4"/>
    </row>
    <row r="460" spans="1:2" x14ac:dyDescent="0.35">
      <c r="A460" s="20"/>
      <c r="B460" s="4"/>
    </row>
    <row r="461" spans="1:2" x14ac:dyDescent="0.35">
      <c r="A461" s="20"/>
      <c r="B461" s="4"/>
    </row>
    <row r="462" spans="1:2" x14ac:dyDescent="0.35">
      <c r="A462" s="20"/>
      <c r="B462" s="4"/>
    </row>
    <row r="463" spans="1:2" x14ac:dyDescent="0.35">
      <c r="A463" s="20"/>
      <c r="B463" s="4"/>
    </row>
    <row r="464" spans="1:2" x14ac:dyDescent="0.35">
      <c r="A464" s="20"/>
      <c r="B464" s="4"/>
    </row>
    <row r="465" spans="1:2" x14ac:dyDescent="0.35">
      <c r="A465" s="20"/>
      <c r="B465" s="4"/>
    </row>
    <row r="466" spans="1:2" x14ac:dyDescent="0.35">
      <c r="A466" s="20"/>
      <c r="B466" s="4"/>
    </row>
    <row r="467" spans="1:2" x14ac:dyDescent="0.35">
      <c r="A467" s="20"/>
      <c r="B467" s="4"/>
    </row>
    <row r="468" spans="1:2" x14ac:dyDescent="0.35">
      <c r="A468" s="20"/>
      <c r="B468" s="4"/>
    </row>
    <row r="469" spans="1:2" x14ac:dyDescent="0.35">
      <c r="A469" s="20"/>
      <c r="B469" s="4"/>
    </row>
    <row r="470" spans="1:2" x14ac:dyDescent="0.35">
      <c r="A470" s="20"/>
      <c r="B470" s="4"/>
    </row>
    <row r="471" spans="1:2" x14ac:dyDescent="0.35">
      <c r="A471" s="20"/>
      <c r="B471" s="4"/>
    </row>
    <row r="472" spans="1:2" x14ac:dyDescent="0.35">
      <c r="A472" s="20"/>
      <c r="B472" s="4"/>
    </row>
    <row r="473" spans="1:2" x14ac:dyDescent="0.35">
      <c r="A473" s="20"/>
      <c r="B473" s="4"/>
    </row>
    <row r="474" spans="1:2" x14ac:dyDescent="0.35">
      <c r="A474" s="20"/>
      <c r="B474" s="4"/>
    </row>
    <row r="475" spans="1:2" x14ac:dyDescent="0.35">
      <c r="A475" s="20"/>
      <c r="B475" s="4"/>
    </row>
    <row r="476" spans="1:2" x14ac:dyDescent="0.35">
      <c r="A476" s="20"/>
      <c r="B476" s="4"/>
    </row>
    <row r="477" spans="1:2" x14ac:dyDescent="0.35">
      <c r="A477" s="20"/>
      <c r="B477" s="4"/>
    </row>
    <row r="478" spans="1:2" x14ac:dyDescent="0.35">
      <c r="A478" s="20"/>
      <c r="B478" s="4"/>
    </row>
    <row r="479" spans="1:2" x14ac:dyDescent="0.35">
      <c r="A479" s="20"/>
      <c r="B479" s="4"/>
    </row>
    <row r="480" spans="1:2" x14ac:dyDescent="0.35">
      <c r="A480" s="20"/>
      <c r="B480" s="4"/>
    </row>
    <row r="481" spans="1:2" x14ac:dyDescent="0.35">
      <c r="A481" s="20"/>
      <c r="B481" s="4"/>
    </row>
    <row r="482" spans="1:2" x14ac:dyDescent="0.35">
      <c r="A482" s="20"/>
      <c r="B482" s="4"/>
    </row>
    <row r="483" spans="1:2" x14ac:dyDescent="0.35">
      <c r="A483" s="20"/>
      <c r="B483" s="4"/>
    </row>
    <row r="484" spans="1:2" x14ac:dyDescent="0.35">
      <c r="A484" s="20"/>
      <c r="B484" s="4"/>
    </row>
    <row r="485" spans="1:2" x14ac:dyDescent="0.35">
      <c r="A485" s="20"/>
      <c r="B485" s="4"/>
    </row>
    <row r="486" spans="1:2" x14ac:dyDescent="0.35">
      <c r="A486" s="20"/>
      <c r="B486" s="4"/>
    </row>
    <row r="487" spans="1:2" x14ac:dyDescent="0.35">
      <c r="A487" s="20"/>
      <c r="B487" s="4"/>
    </row>
    <row r="488" spans="1:2" x14ac:dyDescent="0.35">
      <c r="A488" s="20"/>
      <c r="B488" s="4"/>
    </row>
    <row r="489" spans="1:2" x14ac:dyDescent="0.35">
      <c r="A489" s="20"/>
      <c r="B489" s="4"/>
    </row>
    <row r="490" spans="1:2" x14ac:dyDescent="0.35">
      <c r="A490" s="20"/>
      <c r="B490" s="4"/>
    </row>
    <row r="491" spans="1:2" x14ac:dyDescent="0.35">
      <c r="A491" s="20"/>
      <c r="B491" s="4"/>
    </row>
    <row r="492" spans="1:2" x14ac:dyDescent="0.35">
      <c r="A492" s="20"/>
      <c r="B492" s="4"/>
    </row>
    <row r="493" spans="1:2" x14ac:dyDescent="0.35">
      <c r="A493" s="20"/>
      <c r="B493" s="4"/>
    </row>
    <row r="494" spans="1:2" x14ac:dyDescent="0.35">
      <c r="A494" s="20"/>
      <c r="B494" s="4"/>
    </row>
    <row r="495" spans="1:2" x14ac:dyDescent="0.35">
      <c r="A495" s="20"/>
      <c r="B495" s="4"/>
    </row>
    <row r="496" spans="1:2" x14ac:dyDescent="0.35">
      <c r="A496" s="20"/>
      <c r="B496" s="4"/>
    </row>
    <row r="497" spans="1:2" x14ac:dyDescent="0.35">
      <c r="A497" s="20"/>
      <c r="B497" s="4"/>
    </row>
    <row r="498" spans="1:2" x14ac:dyDescent="0.35">
      <c r="A498" s="20"/>
      <c r="B498" s="4"/>
    </row>
    <row r="499" spans="1:2" x14ac:dyDescent="0.35">
      <c r="A499" s="20"/>
      <c r="B499" s="4"/>
    </row>
    <row r="500" spans="1:2" x14ac:dyDescent="0.35">
      <c r="A500" s="20"/>
      <c r="B500" s="4"/>
    </row>
    <row r="501" spans="1:2" x14ac:dyDescent="0.35">
      <c r="A501" s="20"/>
      <c r="B501" s="4"/>
    </row>
    <row r="502" spans="1:2" x14ac:dyDescent="0.35">
      <c r="A502" s="20"/>
      <c r="B502" s="4"/>
    </row>
    <row r="503" spans="1:2" x14ac:dyDescent="0.35">
      <c r="A503" s="20"/>
      <c r="B503" s="4"/>
    </row>
    <row r="504" spans="1:2" x14ac:dyDescent="0.35">
      <c r="A504" s="20"/>
      <c r="B504" s="4"/>
    </row>
    <row r="505" spans="1:2" x14ac:dyDescent="0.35">
      <c r="A505" s="20"/>
      <c r="B505" s="4"/>
    </row>
    <row r="506" spans="1:2" x14ac:dyDescent="0.35">
      <c r="A506" s="20"/>
      <c r="B506" s="4"/>
    </row>
    <row r="507" spans="1:2" x14ac:dyDescent="0.35">
      <c r="A507" s="20"/>
      <c r="B507" s="4"/>
    </row>
    <row r="508" spans="1:2" x14ac:dyDescent="0.35">
      <c r="A508" s="20"/>
      <c r="B508" s="4"/>
    </row>
    <row r="509" spans="1:2" x14ac:dyDescent="0.35">
      <c r="A509" s="20"/>
      <c r="B509" s="4"/>
    </row>
    <row r="510" spans="1:2" x14ac:dyDescent="0.35">
      <c r="A510" s="20"/>
      <c r="B510" s="4"/>
    </row>
    <row r="511" spans="1:2" x14ac:dyDescent="0.35">
      <c r="A511" s="20"/>
      <c r="B511" s="4"/>
    </row>
    <row r="512" spans="1:2" x14ac:dyDescent="0.35">
      <c r="A512" s="20"/>
      <c r="B512" s="4"/>
    </row>
    <row r="513" spans="1:2" x14ac:dyDescent="0.35">
      <c r="A513" s="20"/>
      <c r="B513" s="4"/>
    </row>
    <row r="514" spans="1:2" x14ac:dyDescent="0.35">
      <c r="A514" s="20"/>
      <c r="B514" s="4"/>
    </row>
    <row r="515" spans="1:2" x14ac:dyDescent="0.35">
      <c r="A515" s="20"/>
      <c r="B515" s="4"/>
    </row>
    <row r="516" spans="1:2" x14ac:dyDescent="0.35">
      <c r="A516" s="20"/>
      <c r="B516" s="4"/>
    </row>
    <row r="517" spans="1:2" x14ac:dyDescent="0.35">
      <c r="A517" s="20"/>
      <c r="B517" s="4"/>
    </row>
    <row r="518" spans="1:2" x14ac:dyDescent="0.35">
      <c r="A518" s="20"/>
      <c r="B518" s="4"/>
    </row>
    <row r="519" spans="1:2" x14ac:dyDescent="0.35">
      <c r="A519" s="20"/>
      <c r="B519" s="4"/>
    </row>
    <row r="520" spans="1:2" x14ac:dyDescent="0.35">
      <c r="A520" s="20"/>
      <c r="B520" s="4"/>
    </row>
    <row r="521" spans="1:2" x14ac:dyDescent="0.35">
      <c r="A521" s="20"/>
      <c r="B521" s="4"/>
    </row>
    <row r="522" spans="1:2" x14ac:dyDescent="0.35">
      <c r="A522" s="20"/>
      <c r="B522" s="4"/>
    </row>
    <row r="523" spans="1:2" x14ac:dyDescent="0.35">
      <c r="A523" s="20"/>
      <c r="B523" s="4"/>
    </row>
    <row r="524" spans="1:2" x14ac:dyDescent="0.35">
      <c r="A524" s="20"/>
      <c r="B524" s="4"/>
    </row>
    <row r="525" spans="1:2" x14ac:dyDescent="0.35">
      <c r="A525" s="20"/>
      <c r="B525" s="4"/>
    </row>
    <row r="526" spans="1:2" x14ac:dyDescent="0.35">
      <c r="A526" s="20"/>
      <c r="B526" s="4"/>
    </row>
    <row r="527" spans="1:2" x14ac:dyDescent="0.35">
      <c r="A527" s="20"/>
      <c r="B527" s="4"/>
    </row>
    <row r="528" spans="1:2" x14ac:dyDescent="0.35">
      <c r="A528" s="20"/>
      <c r="B528" s="4"/>
    </row>
    <row r="529" spans="1:2" x14ac:dyDescent="0.35">
      <c r="A529" s="20"/>
      <c r="B529" s="4"/>
    </row>
    <row r="530" spans="1:2" x14ac:dyDescent="0.35">
      <c r="A530" s="20"/>
      <c r="B530" s="4"/>
    </row>
    <row r="531" spans="1:2" x14ac:dyDescent="0.35">
      <c r="A531" s="20"/>
      <c r="B531" s="4"/>
    </row>
    <row r="532" spans="1:2" x14ac:dyDescent="0.35">
      <c r="A532" s="20"/>
      <c r="B532" s="4"/>
    </row>
    <row r="533" spans="1:2" x14ac:dyDescent="0.35">
      <c r="A533" s="20"/>
      <c r="B533" s="4"/>
    </row>
    <row r="534" spans="1:2" x14ac:dyDescent="0.35">
      <c r="A534" s="20"/>
      <c r="B534" s="4"/>
    </row>
    <row r="535" spans="1:2" x14ac:dyDescent="0.35">
      <c r="A535" s="20"/>
      <c r="B535" s="4"/>
    </row>
    <row r="536" spans="1:2" x14ac:dyDescent="0.35">
      <c r="A536" s="20"/>
      <c r="B536" s="4"/>
    </row>
    <row r="537" spans="1:2" x14ac:dyDescent="0.35">
      <c r="A537" s="20"/>
      <c r="B537" s="4"/>
    </row>
    <row r="538" spans="1:2" x14ac:dyDescent="0.35">
      <c r="A538" s="20"/>
      <c r="B538" s="4"/>
    </row>
    <row r="539" spans="1:2" x14ac:dyDescent="0.35">
      <c r="A539" s="20"/>
      <c r="B539" s="4"/>
    </row>
    <row r="540" spans="1:2" x14ac:dyDescent="0.35">
      <c r="A540" s="20"/>
      <c r="B540" s="4"/>
    </row>
    <row r="541" spans="1:2" x14ac:dyDescent="0.35">
      <c r="A541" s="20"/>
      <c r="B541" s="4"/>
    </row>
    <row r="542" spans="1:2" x14ac:dyDescent="0.35">
      <c r="A542" s="20"/>
      <c r="B542" s="4"/>
    </row>
    <row r="543" spans="1:2" x14ac:dyDescent="0.35">
      <c r="A543" s="20"/>
      <c r="B543" s="4"/>
    </row>
    <row r="544" spans="1:2" x14ac:dyDescent="0.35">
      <c r="A544" s="20"/>
      <c r="B544" s="4"/>
    </row>
    <row r="545" spans="1:2" x14ac:dyDescent="0.35">
      <c r="A545" s="20"/>
      <c r="B545" s="4"/>
    </row>
    <row r="546" spans="1:2" x14ac:dyDescent="0.35">
      <c r="A546" s="20"/>
      <c r="B546" s="4"/>
    </row>
    <row r="547" spans="1:2" x14ac:dyDescent="0.35">
      <c r="A547" s="20"/>
      <c r="B547" s="4"/>
    </row>
    <row r="548" spans="1:2" x14ac:dyDescent="0.35">
      <c r="A548" s="20"/>
      <c r="B548" s="4"/>
    </row>
    <row r="549" spans="1:2" x14ac:dyDescent="0.35">
      <c r="A549" s="20"/>
      <c r="B549" s="4"/>
    </row>
    <row r="550" spans="1:2" x14ac:dyDescent="0.35">
      <c r="A550" s="20"/>
      <c r="B550" s="4"/>
    </row>
    <row r="551" spans="1:2" x14ac:dyDescent="0.35">
      <c r="A551" s="20"/>
      <c r="B551" s="4"/>
    </row>
    <row r="552" spans="1:2" x14ac:dyDescent="0.35">
      <c r="A552" s="20"/>
      <c r="B552" s="4"/>
    </row>
    <row r="553" spans="1:2" x14ac:dyDescent="0.35">
      <c r="A553" s="20"/>
      <c r="B553" s="4"/>
    </row>
    <row r="554" spans="1:2" x14ac:dyDescent="0.35">
      <c r="A554" s="20"/>
      <c r="B554" s="4"/>
    </row>
    <row r="555" spans="1:2" x14ac:dyDescent="0.35">
      <c r="A555" s="20"/>
      <c r="B555" s="4"/>
    </row>
    <row r="556" spans="1:2" x14ac:dyDescent="0.35">
      <c r="A556" s="20"/>
      <c r="B556" s="4"/>
    </row>
    <row r="557" spans="1:2" x14ac:dyDescent="0.35">
      <c r="A557" s="20"/>
      <c r="B557" s="4"/>
    </row>
    <row r="558" spans="1:2" x14ac:dyDescent="0.35">
      <c r="A558" s="20"/>
      <c r="B558" s="4"/>
    </row>
    <row r="559" spans="1:2" x14ac:dyDescent="0.35">
      <c r="A559" s="20"/>
      <c r="B559" s="4"/>
    </row>
    <row r="560" spans="1:2" x14ac:dyDescent="0.35">
      <c r="A560" s="20"/>
      <c r="B560" s="4"/>
    </row>
    <row r="561" spans="1:2" x14ac:dyDescent="0.35">
      <c r="A561" s="20"/>
      <c r="B561" s="4"/>
    </row>
    <row r="562" spans="1:2" x14ac:dyDescent="0.35">
      <c r="A562" s="20"/>
      <c r="B562" s="4"/>
    </row>
    <row r="563" spans="1:2" x14ac:dyDescent="0.35">
      <c r="A563" s="20"/>
      <c r="B563" s="4"/>
    </row>
    <row r="564" spans="1:2" x14ac:dyDescent="0.35">
      <c r="A564" s="20"/>
      <c r="B564" s="4"/>
    </row>
    <row r="565" spans="1:2" x14ac:dyDescent="0.35">
      <c r="A565" s="20"/>
      <c r="B565" s="4"/>
    </row>
    <row r="566" spans="1:2" x14ac:dyDescent="0.35">
      <c r="A566" s="20"/>
      <c r="B566" s="4"/>
    </row>
    <row r="567" spans="1:2" x14ac:dyDescent="0.35">
      <c r="A567" s="20"/>
      <c r="B567" s="4"/>
    </row>
    <row r="568" spans="1:2" x14ac:dyDescent="0.35">
      <c r="A568" s="20"/>
      <c r="B568" s="4"/>
    </row>
    <row r="569" spans="1:2" x14ac:dyDescent="0.35">
      <c r="A569" s="20"/>
      <c r="B569" s="4"/>
    </row>
    <row r="570" spans="1:2" x14ac:dyDescent="0.35">
      <c r="A570" s="20"/>
      <c r="B570" s="4"/>
    </row>
    <row r="571" spans="1:2" x14ac:dyDescent="0.35">
      <c r="A571" s="20"/>
      <c r="B571" s="4"/>
    </row>
    <row r="572" spans="1:2" x14ac:dyDescent="0.35">
      <c r="A572" s="20"/>
      <c r="B572" s="4"/>
    </row>
    <row r="573" spans="1:2" x14ac:dyDescent="0.35">
      <c r="A573" s="20"/>
      <c r="B573" s="4"/>
    </row>
    <row r="574" spans="1:2" x14ac:dyDescent="0.35">
      <c r="A574" s="20"/>
      <c r="B574" s="4"/>
    </row>
    <row r="575" spans="1:2" x14ac:dyDescent="0.35">
      <c r="A575" s="20"/>
      <c r="B575" s="4"/>
    </row>
    <row r="576" spans="1:2" x14ac:dyDescent="0.35">
      <c r="A576" s="20"/>
      <c r="B576" s="4"/>
    </row>
    <row r="577" spans="1:2" x14ac:dyDescent="0.35">
      <c r="A577" s="20"/>
      <c r="B577" s="4"/>
    </row>
    <row r="578" spans="1:2" x14ac:dyDescent="0.35">
      <c r="A578" s="20"/>
      <c r="B578" s="4"/>
    </row>
    <row r="579" spans="1:2" x14ac:dyDescent="0.35">
      <c r="A579" s="20"/>
      <c r="B579" s="4"/>
    </row>
    <row r="580" spans="1:2" x14ac:dyDescent="0.35">
      <c r="A580" s="20"/>
      <c r="B580" s="4"/>
    </row>
    <row r="581" spans="1:2" x14ac:dyDescent="0.35">
      <c r="A581" s="20"/>
      <c r="B581" s="4"/>
    </row>
    <row r="582" spans="1:2" x14ac:dyDescent="0.35">
      <c r="A582" s="20"/>
      <c r="B582" s="4"/>
    </row>
    <row r="583" spans="1:2" x14ac:dyDescent="0.35">
      <c r="A583" s="20"/>
      <c r="B583" s="4"/>
    </row>
    <row r="584" spans="1:2" x14ac:dyDescent="0.35">
      <c r="A584" s="20"/>
      <c r="B584" s="4"/>
    </row>
    <row r="585" spans="1:2" x14ac:dyDescent="0.35">
      <c r="A585" s="20"/>
      <c r="B585" s="4"/>
    </row>
    <row r="586" spans="1:2" x14ac:dyDescent="0.35">
      <c r="A586" s="20"/>
      <c r="B586" s="4"/>
    </row>
    <row r="587" spans="1:2" x14ac:dyDescent="0.35">
      <c r="A587" s="20"/>
      <c r="B587" s="4"/>
    </row>
    <row r="588" spans="1:2" x14ac:dyDescent="0.35">
      <c r="A588" s="20"/>
      <c r="B588" s="4"/>
    </row>
    <row r="589" spans="1:2" x14ac:dyDescent="0.35">
      <c r="A589" s="20"/>
      <c r="B589" s="4"/>
    </row>
    <row r="590" spans="1:2" x14ac:dyDescent="0.35">
      <c r="A590" s="20"/>
      <c r="B590" s="4"/>
    </row>
    <row r="591" spans="1:2" x14ac:dyDescent="0.35">
      <c r="A591" s="20"/>
      <c r="B591" s="4"/>
    </row>
    <row r="592" spans="1:2" x14ac:dyDescent="0.35">
      <c r="A592" s="20"/>
      <c r="B592" s="4"/>
    </row>
    <row r="593" spans="1:2" x14ac:dyDescent="0.35">
      <c r="A593" s="20"/>
      <c r="B593" s="4"/>
    </row>
    <row r="594" spans="1:2" x14ac:dyDescent="0.35">
      <c r="A594" s="20"/>
      <c r="B594" s="4"/>
    </row>
    <row r="595" spans="1:2" x14ac:dyDescent="0.35">
      <c r="A595" s="20"/>
      <c r="B595" s="4"/>
    </row>
    <row r="596" spans="1:2" x14ac:dyDescent="0.35">
      <c r="A596" s="20"/>
      <c r="B596" s="4"/>
    </row>
    <row r="597" spans="1:2" x14ac:dyDescent="0.35">
      <c r="A597" s="20"/>
      <c r="B597" s="4"/>
    </row>
    <row r="598" spans="1:2" x14ac:dyDescent="0.35">
      <c r="A598" s="20"/>
      <c r="B598" s="4"/>
    </row>
    <row r="599" spans="1:2" x14ac:dyDescent="0.35">
      <c r="A599" s="20"/>
      <c r="B599" s="4"/>
    </row>
    <row r="600" spans="1:2" x14ac:dyDescent="0.35">
      <c r="A600" s="20"/>
      <c r="B600" s="4"/>
    </row>
    <row r="601" spans="1:2" x14ac:dyDescent="0.35">
      <c r="A601" s="20"/>
      <c r="B601" s="4"/>
    </row>
    <row r="602" spans="1:2" x14ac:dyDescent="0.35">
      <c r="A602" s="20"/>
      <c r="B602" s="4"/>
    </row>
    <row r="603" spans="1:2" x14ac:dyDescent="0.35">
      <c r="A603" s="20"/>
      <c r="B603" s="4"/>
    </row>
    <row r="604" spans="1:2" x14ac:dyDescent="0.35">
      <c r="A604" s="20"/>
      <c r="B604" s="4"/>
    </row>
    <row r="605" spans="1:2" x14ac:dyDescent="0.35">
      <c r="A605" s="20"/>
      <c r="B605" s="4"/>
    </row>
    <row r="606" spans="1:2" x14ac:dyDescent="0.35">
      <c r="A606" s="20"/>
      <c r="B606" s="4"/>
    </row>
    <row r="607" spans="1:2" x14ac:dyDescent="0.35">
      <c r="A607" s="20"/>
      <c r="B607" s="4"/>
    </row>
    <row r="608" spans="1:2" x14ac:dyDescent="0.35">
      <c r="A608" s="20"/>
      <c r="B608" s="4"/>
    </row>
    <row r="609" spans="1:2" x14ac:dyDescent="0.35">
      <c r="A609" s="20"/>
      <c r="B609" s="4"/>
    </row>
    <row r="610" spans="1:2" x14ac:dyDescent="0.35">
      <c r="A610" s="20"/>
      <c r="B610" s="4"/>
    </row>
    <row r="611" spans="1:2" x14ac:dyDescent="0.35">
      <c r="A611" s="20"/>
      <c r="B611" s="4"/>
    </row>
    <row r="612" spans="1:2" x14ac:dyDescent="0.35">
      <c r="A612" s="20"/>
      <c r="B612" s="4"/>
    </row>
    <row r="613" spans="1:2" x14ac:dyDescent="0.35">
      <c r="A613" s="20"/>
      <c r="B613" s="4"/>
    </row>
    <row r="614" spans="1:2" x14ac:dyDescent="0.35">
      <c r="A614" s="20"/>
      <c r="B614" s="4"/>
    </row>
    <row r="615" spans="1:2" x14ac:dyDescent="0.35">
      <c r="A615" s="20"/>
      <c r="B615" s="4"/>
    </row>
    <row r="616" spans="1:2" x14ac:dyDescent="0.35">
      <c r="A616" s="20"/>
      <c r="B616" s="4"/>
    </row>
    <row r="617" spans="1:2" x14ac:dyDescent="0.35">
      <c r="A617" s="20"/>
      <c r="B617" s="4"/>
    </row>
    <row r="618" spans="1:2" x14ac:dyDescent="0.35">
      <c r="A618" s="20"/>
      <c r="B618" s="4"/>
    </row>
    <row r="619" spans="1:2" x14ac:dyDescent="0.35">
      <c r="A619" s="20"/>
      <c r="B619" s="4"/>
    </row>
    <row r="620" spans="1:2" x14ac:dyDescent="0.35">
      <c r="A620" s="20"/>
      <c r="B620" s="4"/>
    </row>
    <row r="621" spans="1:2" x14ac:dyDescent="0.35">
      <c r="A621" s="20"/>
      <c r="B621" s="4"/>
    </row>
    <row r="622" spans="1:2" x14ac:dyDescent="0.35">
      <c r="A622" s="20"/>
      <c r="B622" s="4"/>
    </row>
    <row r="623" spans="1:2" x14ac:dyDescent="0.35">
      <c r="A623" s="20"/>
      <c r="B623" s="4"/>
    </row>
    <row r="624" spans="1:2" x14ac:dyDescent="0.35">
      <c r="A624" s="20"/>
      <c r="B624" s="4"/>
    </row>
    <row r="625" spans="1:2" x14ac:dyDescent="0.35">
      <c r="A625" s="20"/>
      <c r="B625" s="4"/>
    </row>
    <row r="626" spans="1:2" x14ac:dyDescent="0.35">
      <c r="A626" s="20"/>
      <c r="B626" s="4"/>
    </row>
    <row r="627" spans="1:2" x14ac:dyDescent="0.35">
      <c r="A627" s="20"/>
      <c r="B627" s="4"/>
    </row>
    <row r="628" spans="1:2" x14ac:dyDescent="0.35">
      <c r="A628" s="20"/>
      <c r="B628" s="4"/>
    </row>
    <row r="629" spans="1:2" x14ac:dyDescent="0.35">
      <c r="A629" s="20"/>
      <c r="B629" s="4"/>
    </row>
    <row r="630" spans="1:2" x14ac:dyDescent="0.35">
      <c r="A630" s="20"/>
      <c r="B630" s="4"/>
    </row>
    <row r="631" spans="1:2" x14ac:dyDescent="0.35">
      <c r="A631" s="20"/>
      <c r="B631" s="4"/>
    </row>
    <row r="632" spans="1:2" x14ac:dyDescent="0.35">
      <c r="A632" s="20"/>
      <c r="B632" s="4"/>
    </row>
    <row r="633" spans="1:2" x14ac:dyDescent="0.35">
      <c r="A633" s="20"/>
      <c r="B633" s="4"/>
    </row>
    <row r="634" spans="1:2" x14ac:dyDescent="0.35">
      <c r="A634" s="20"/>
      <c r="B634" s="4"/>
    </row>
    <row r="635" spans="1:2" x14ac:dyDescent="0.35">
      <c r="A635" s="20"/>
      <c r="B635" s="4"/>
    </row>
    <row r="636" spans="1:2" x14ac:dyDescent="0.35">
      <c r="A636" s="20"/>
      <c r="B636" s="4"/>
    </row>
    <row r="637" spans="1:2" x14ac:dyDescent="0.35">
      <c r="A637" s="20"/>
      <c r="B637" s="4"/>
    </row>
    <row r="638" spans="1:2" x14ac:dyDescent="0.35">
      <c r="A638" s="20"/>
      <c r="B638" s="4"/>
    </row>
    <row r="639" spans="1:2" x14ac:dyDescent="0.35">
      <c r="A639" s="20"/>
      <c r="B639" s="4"/>
    </row>
    <row r="640" spans="1:2" x14ac:dyDescent="0.35">
      <c r="A640" s="20"/>
      <c r="B640" s="4"/>
    </row>
    <row r="641" spans="1:2" x14ac:dyDescent="0.35">
      <c r="A641" s="20"/>
      <c r="B641" s="4"/>
    </row>
    <row r="642" spans="1:2" x14ac:dyDescent="0.35">
      <c r="A642" s="20"/>
      <c r="B642" s="4"/>
    </row>
    <row r="643" spans="1:2" x14ac:dyDescent="0.35">
      <c r="A643" s="20"/>
      <c r="B643" s="4"/>
    </row>
    <row r="644" spans="1:2" x14ac:dyDescent="0.35">
      <c r="A644" s="20"/>
      <c r="B644" s="4"/>
    </row>
    <row r="645" spans="1:2" x14ac:dyDescent="0.35">
      <c r="A645" s="20"/>
      <c r="B645" s="4"/>
    </row>
    <row r="646" spans="1:2" x14ac:dyDescent="0.35">
      <c r="A646" s="20"/>
      <c r="B646" s="4"/>
    </row>
    <row r="647" spans="1:2" x14ac:dyDescent="0.35">
      <c r="A647" s="20"/>
      <c r="B647" s="4"/>
    </row>
    <row r="648" spans="1:2" x14ac:dyDescent="0.35">
      <c r="A648" s="20"/>
      <c r="B648" s="4"/>
    </row>
    <row r="649" spans="1:2" x14ac:dyDescent="0.35">
      <c r="A649" s="20"/>
      <c r="B649" s="4"/>
    </row>
    <row r="650" spans="1:2" x14ac:dyDescent="0.35">
      <c r="A650" s="20"/>
      <c r="B650" s="4"/>
    </row>
    <row r="651" spans="1:2" x14ac:dyDescent="0.35">
      <c r="A651" s="20"/>
      <c r="B651" s="4"/>
    </row>
    <row r="652" spans="1:2" x14ac:dyDescent="0.35">
      <c r="A652" s="20"/>
      <c r="B652" s="4"/>
    </row>
    <row r="653" spans="1:2" x14ac:dyDescent="0.35">
      <c r="A653" s="20"/>
      <c r="B653" s="4"/>
    </row>
    <row r="654" spans="1:2" x14ac:dyDescent="0.35">
      <c r="A654" s="20"/>
      <c r="B654" s="4"/>
    </row>
    <row r="655" spans="1:2" x14ac:dyDescent="0.35">
      <c r="A655" s="20"/>
      <c r="B655" s="4"/>
    </row>
    <row r="656" spans="1:2" x14ac:dyDescent="0.35">
      <c r="A656" s="20"/>
      <c r="B656" s="4"/>
    </row>
    <row r="657" spans="1:2" x14ac:dyDescent="0.35">
      <c r="A657" s="20"/>
      <c r="B657" s="4"/>
    </row>
    <row r="658" spans="1:2" x14ac:dyDescent="0.35">
      <c r="A658" s="20"/>
      <c r="B658" s="4"/>
    </row>
    <row r="659" spans="1:2" x14ac:dyDescent="0.35">
      <c r="A659" s="20"/>
      <c r="B659" s="4"/>
    </row>
    <row r="660" spans="1:2" x14ac:dyDescent="0.35">
      <c r="A660" s="20"/>
      <c r="B660" s="4"/>
    </row>
    <row r="661" spans="1:2" x14ac:dyDescent="0.35">
      <c r="A661" s="20"/>
      <c r="B661" s="4"/>
    </row>
    <row r="662" spans="1:2" x14ac:dyDescent="0.35">
      <c r="A662" s="20"/>
      <c r="B662" s="4"/>
    </row>
    <row r="663" spans="1:2" x14ac:dyDescent="0.35">
      <c r="A663" s="20"/>
      <c r="B663" s="4"/>
    </row>
    <row r="664" spans="1:2" x14ac:dyDescent="0.35">
      <c r="A664" s="20"/>
      <c r="B664" s="4"/>
    </row>
    <row r="665" spans="1:2" x14ac:dyDescent="0.35">
      <c r="A665" s="20"/>
      <c r="B665" s="4"/>
    </row>
    <row r="666" spans="1:2" x14ac:dyDescent="0.35">
      <c r="A666" s="20"/>
      <c r="B666" s="4"/>
    </row>
    <row r="667" spans="1:2" x14ac:dyDescent="0.35">
      <c r="A667" s="20"/>
      <c r="B667" s="4"/>
    </row>
    <row r="668" spans="1:2" x14ac:dyDescent="0.35">
      <c r="A668" s="20"/>
      <c r="B668" s="4"/>
    </row>
    <row r="669" spans="1:2" x14ac:dyDescent="0.35">
      <c r="A669" s="20"/>
      <c r="B669" s="4"/>
    </row>
    <row r="670" spans="1:2" x14ac:dyDescent="0.35">
      <c r="A670" s="20"/>
      <c r="B670" s="4"/>
    </row>
    <row r="671" spans="1:2" x14ac:dyDescent="0.35">
      <c r="A671" s="20"/>
      <c r="B671" s="4"/>
    </row>
    <row r="672" spans="1:2" x14ac:dyDescent="0.35">
      <c r="A672" s="20"/>
      <c r="B672" s="4"/>
    </row>
    <row r="673" spans="1:2" x14ac:dyDescent="0.35">
      <c r="A673" s="20"/>
      <c r="B673" s="4"/>
    </row>
    <row r="674" spans="1:2" x14ac:dyDescent="0.35">
      <c r="A674" s="20"/>
      <c r="B674" s="4"/>
    </row>
    <row r="675" spans="1:2" x14ac:dyDescent="0.35">
      <c r="A675" s="20"/>
      <c r="B675" s="4"/>
    </row>
    <row r="676" spans="1:2" x14ac:dyDescent="0.35">
      <c r="A676" s="20"/>
      <c r="B676" s="4"/>
    </row>
    <row r="677" spans="1:2" x14ac:dyDescent="0.35">
      <c r="A677" s="20"/>
      <c r="B677" s="4"/>
    </row>
    <row r="678" spans="1:2" x14ac:dyDescent="0.35">
      <c r="A678" s="20"/>
      <c r="B678" s="4"/>
    </row>
    <row r="679" spans="1:2" x14ac:dyDescent="0.35">
      <c r="A679" s="20"/>
      <c r="B679" s="4"/>
    </row>
    <row r="680" spans="1:2" x14ac:dyDescent="0.35">
      <c r="A680" s="20"/>
      <c r="B680" s="4"/>
    </row>
    <row r="681" spans="1:2" x14ac:dyDescent="0.35">
      <c r="A681" s="20"/>
      <c r="B681" s="4"/>
    </row>
    <row r="682" spans="1:2" x14ac:dyDescent="0.35">
      <c r="A682" s="20"/>
      <c r="B682" s="4"/>
    </row>
    <row r="683" spans="1:2" x14ac:dyDescent="0.35">
      <c r="A683" s="20"/>
      <c r="B683" s="4"/>
    </row>
    <row r="684" spans="1:2" x14ac:dyDescent="0.35">
      <c r="A684" s="20"/>
      <c r="B684" s="4"/>
    </row>
    <row r="685" spans="1:2" x14ac:dyDescent="0.35">
      <c r="A685" s="20"/>
      <c r="B685" s="4"/>
    </row>
    <row r="686" spans="1:2" x14ac:dyDescent="0.35">
      <c r="A686" s="20"/>
      <c r="B686" s="4"/>
    </row>
    <row r="687" spans="1:2" x14ac:dyDescent="0.35">
      <c r="A687" s="20"/>
      <c r="B687" s="4"/>
    </row>
    <row r="688" spans="1:2" x14ac:dyDescent="0.35">
      <c r="A688" s="20"/>
      <c r="B688" s="4"/>
    </row>
    <row r="689" spans="1:2" x14ac:dyDescent="0.35">
      <c r="A689" s="20"/>
      <c r="B689" s="4"/>
    </row>
    <row r="690" spans="1:2" x14ac:dyDescent="0.35">
      <c r="A690" s="20"/>
      <c r="B690" s="4"/>
    </row>
    <row r="691" spans="1:2" x14ac:dyDescent="0.35">
      <c r="A691" s="20"/>
      <c r="B691" s="4"/>
    </row>
    <row r="692" spans="1:2" x14ac:dyDescent="0.35">
      <c r="A692" s="20"/>
      <c r="B692" s="4"/>
    </row>
    <row r="693" spans="1:2" x14ac:dyDescent="0.35">
      <c r="A693" s="20"/>
      <c r="B693" s="4"/>
    </row>
    <row r="694" spans="1:2" x14ac:dyDescent="0.35">
      <c r="A694" s="20"/>
      <c r="B694" s="4"/>
    </row>
    <row r="695" spans="1:2" x14ac:dyDescent="0.35">
      <c r="A695" s="20"/>
      <c r="B695" s="4"/>
    </row>
    <row r="696" spans="1:2" x14ac:dyDescent="0.35">
      <c r="A696" s="20"/>
      <c r="B696" s="4"/>
    </row>
    <row r="697" spans="1:2" x14ac:dyDescent="0.35">
      <c r="A697" s="20"/>
      <c r="B697" s="4"/>
    </row>
    <row r="698" spans="1:2" x14ac:dyDescent="0.35">
      <c r="A698" s="20"/>
      <c r="B698" s="4"/>
    </row>
    <row r="699" spans="1:2" x14ac:dyDescent="0.35">
      <c r="A699" s="20"/>
      <c r="B699" s="4"/>
    </row>
    <row r="700" spans="1:2" x14ac:dyDescent="0.35">
      <c r="A700" s="20"/>
      <c r="B700" s="4"/>
    </row>
    <row r="701" spans="1:2" x14ac:dyDescent="0.35">
      <c r="A701" s="20"/>
      <c r="B701" s="4"/>
    </row>
    <row r="702" spans="1:2" x14ac:dyDescent="0.35">
      <c r="A702" s="20"/>
      <c r="B702" s="4"/>
    </row>
    <row r="703" spans="1:2" x14ac:dyDescent="0.35">
      <c r="A703" s="20"/>
      <c r="B703" s="4"/>
    </row>
    <row r="704" spans="1:2" x14ac:dyDescent="0.35">
      <c r="A704" s="20"/>
      <c r="B704" s="4"/>
    </row>
    <row r="705" spans="1:2" x14ac:dyDescent="0.35">
      <c r="A705" s="20"/>
      <c r="B705" s="4"/>
    </row>
    <row r="706" spans="1:2" x14ac:dyDescent="0.35">
      <c r="A706" s="20"/>
      <c r="B706" s="4"/>
    </row>
    <row r="707" spans="1:2" x14ac:dyDescent="0.35">
      <c r="A707" s="20"/>
      <c r="B707" s="4"/>
    </row>
    <row r="708" spans="1:2" x14ac:dyDescent="0.35">
      <c r="A708" s="20"/>
      <c r="B708" s="4"/>
    </row>
    <row r="709" spans="1:2" x14ac:dyDescent="0.35">
      <c r="A709" s="20"/>
      <c r="B709" s="4"/>
    </row>
    <row r="710" spans="1:2" x14ac:dyDescent="0.35">
      <c r="A710" s="20"/>
      <c r="B710" s="4"/>
    </row>
    <row r="711" spans="1:2" x14ac:dyDescent="0.35">
      <c r="A711" s="20"/>
      <c r="B711" s="4"/>
    </row>
    <row r="712" spans="1:2" x14ac:dyDescent="0.35">
      <c r="A712" s="20"/>
      <c r="B712" s="4"/>
    </row>
    <row r="713" spans="1:2" x14ac:dyDescent="0.35">
      <c r="A713" s="20"/>
      <c r="B713" s="4"/>
    </row>
    <row r="714" spans="1:2" x14ac:dyDescent="0.35">
      <c r="A714" s="20"/>
      <c r="B714" s="4"/>
    </row>
    <row r="715" spans="1:2" x14ac:dyDescent="0.35">
      <c r="A715" s="20"/>
      <c r="B715" s="4"/>
    </row>
    <row r="716" spans="1:2" x14ac:dyDescent="0.35">
      <c r="A716" s="20"/>
      <c r="B716" s="4"/>
    </row>
    <row r="717" spans="1:2" x14ac:dyDescent="0.35">
      <c r="A717" s="20"/>
      <c r="B717" s="4"/>
    </row>
    <row r="718" spans="1:2" x14ac:dyDescent="0.35">
      <c r="A718" s="20"/>
      <c r="B718" s="4"/>
    </row>
    <row r="719" spans="1:2" x14ac:dyDescent="0.35">
      <c r="A719" s="20"/>
      <c r="B719" s="4"/>
    </row>
    <row r="720" spans="1:2" x14ac:dyDescent="0.35">
      <c r="A720" s="20"/>
      <c r="B720" s="4"/>
    </row>
    <row r="721" spans="1:2" x14ac:dyDescent="0.35">
      <c r="A721" s="20"/>
      <c r="B721" s="4"/>
    </row>
    <row r="722" spans="1:2" x14ac:dyDescent="0.35">
      <c r="A722" s="20"/>
      <c r="B722" s="4"/>
    </row>
    <row r="723" spans="1:2" x14ac:dyDescent="0.35">
      <c r="A723" s="20"/>
      <c r="B723" s="4"/>
    </row>
    <row r="724" spans="1:2" x14ac:dyDescent="0.35">
      <c r="A724" s="20"/>
      <c r="B724" s="4"/>
    </row>
    <row r="725" spans="1:2" x14ac:dyDescent="0.35">
      <c r="A725" s="20"/>
      <c r="B725" s="4"/>
    </row>
    <row r="726" spans="1:2" x14ac:dyDescent="0.35">
      <c r="A726" s="20"/>
      <c r="B726" s="4"/>
    </row>
    <row r="727" spans="1:2" x14ac:dyDescent="0.35">
      <c r="A727" s="20"/>
      <c r="B727" s="4"/>
    </row>
    <row r="728" spans="1:2" x14ac:dyDescent="0.35">
      <c r="A728" s="20"/>
      <c r="B728" s="4"/>
    </row>
  </sheetData>
  <hyperlinks>
    <hyperlink ref="F22" location="Contents!A1" display="Contents!A1" xr:uid="{DBE395AB-7DAE-4A1C-9A74-7900E6F9AB53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EB6F8-0409-4AA5-9329-A6D58681EBDA}">
  <dimension ref="A1:P958"/>
  <sheetViews>
    <sheetView showGridLines="0" topLeftCell="A5" workbookViewId="0">
      <selection activeCell="F21" sqref="F21"/>
    </sheetView>
  </sheetViews>
  <sheetFormatPr defaultColWidth="8.81640625" defaultRowHeight="14.5" x14ac:dyDescent="0.35"/>
  <cols>
    <col min="1" max="1" width="13.81640625" bestFit="1" customWidth="1"/>
    <col min="2" max="2" width="16.26953125" customWidth="1"/>
    <col min="3" max="3" width="13.1796875" customWidth="1"/>
    <col min="4" max="4" width="15.1796875" customWidth="1"/>
    <col min="5" max="5" width="11.36328125" customWidth="1"/>
    <col min="6" max="6" width="13.54296875" customWidth="1"/>
  </cols>
  <sheetData>
    <row r="1" spans="1:16" x14ac:dyDescent="0.35">
      <c r="A1" s="9" t="str">
        <f xml:space="preserve"> CONCATENATE("Box 4.2 ",Contents!C19)</f>
        <v>Box 4.2 Import and export prices</v>
      </c>
    </row>
    <row r="2" spans="1:16" x14ac:dyDescent="0.35">
      <c r="A2" s="9"/>
    </row>
    <row r="3" spans="1:16" x14ac:dyDescent="0.35">
      <c r="A3" t="s">
        <v>140</v>
      </c>
    </row>
    <row r="4" spans="1:16" s="5" customFormat="1" ht="40.5" customHeight="1" x14ac:dyDescent="0.35">
      <c r="A4" s="42" t="s">
        <v>9</v>
      </c>
      <c r="B4" s="53" t="s">
        <v>87</v>
      </c>
      <c r="C4" s="53" t="s">
        <v>88</v>
      </c>
      <c r="D4" s="53" t="s">
        <v>89</v>
      </c>
      <c r="E4" s="57"/>
      <c r="F4" s="28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35">
      <c r="A5" s="47">
        <v>43101</v>
      </c>
      <c r="B5" s="48">
        <v>0.82041110710422416</v>
      </c>
      <c r="C5" s="48">
        <v>3.4341782502044227</v>
      </c>
      <c r="D5" s="66">
        <v>1.1494252873563093</v>
      </c>
      <c r="E5" s="46"/>
      <c r="F5" s="21"/>
      <c r="G5" s="21"/>
      <c r="H5" s="21"/>
      <c r="I5" s="21"/>
      <c r="J5" s="21"/>
      <c r="K5" s="21"/>
      <c r="L5" s="21"/>
      <c r="M5" s="21"/>
      <c r="N5" s="21"/>
    </row>
    <row r="6" spans="1:16" x14ac:dyDescent="0.35">
      <c r="A6" s="47">
        <v>43132</v>
      </c>
      <c r="B6" s="48">
        <v>-1.590106007067138</v>
      </c>
      <c r="C6" s="48">
        <v>3.3414832925835247</v>
      </c>
      <c r="D6" s="66">
        <v>-0.95785440613026518</v>
      </c>
      <c r="E6" s="46"/>
      <c r="F6" s="21"/>
      <c r="G6" s="21"/>
      <c r="H6" s="21"/>
      <c r="I6" s="21"/>
      <c r="J6" s="21"/>
      <c r="K6" s="21"/>
      <c r="L6" s="21"/>
      <c r="M6" s="21"/>
      <c r="N6" s="21"/>
    </row>
    <row r="7" spans="1:16" x14ac:dyDescent="0.35">
      <c r="A7" s="47">
        <v>43160</v>
      </c>
      <c r="B7" s="48">
        <v>3.3422698838248444</v>
      </c>
      <c r="C7" s="48">
        <v>3.2653061224489743</v>
      </c>
      <c r="D7" s="66">
        <v>-0.67307692307692069</v>
      </c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6" x14ac:dyDescent="0.35">
      <c r="A8" s="47">
        <v>43191</v>
      </c>
      <c r="B8" s="48">
        <v>-0.32734672210917859</v>
      </c>
      <c r="C8" s="48">
        <v>3.5016286644951045</v>
      </c>
      <c r="D8" s="66">
        <v>0.48262548262547611</v>
      </c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6" x14ac:dyDescent="0.35">
      <c r="A9" s="47">
        <v>43221</v>
      </c>
      <c r="B9" s="48">
        <v>0.61295194101449457</v>
      </c>
      <c r="C9" s="48">
        <v>4.4824775876120437</v>
      </c>
      <c r="D9" s="66">
        <v>2.6367187499999778</v>
      </c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6" x14ac:dyDescent="0.35">
      <c r="A10" s="47">
        <v>43252</v>
      </c>
      <c r="B10" s="48">
        <v>0.25752597460262372</v>
      </c>
      <c r="C10" s="48">
        <v>4.7385620915032511</v>
      </c>
      <c r="D10" s="66">
        <v>6.8520357497517281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6" x14ac:dyDescent="0.35">
      <c r="A11" s="47">
        <v>43282</v>
      </c>
      <c r="B11" s="48">
        <v>1.1751090536811226</v>
      </c>
      <c r="C11" s="48">
        <v>4.8281505728314134</v>
      </c>
      <c r="D11" s="66">
        <v>7.0297029702970137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6" x14ac:dyDescent="0.35">
      <c r="A12" s="47">
        <v>43313</v>
      </c>
      <c r="B12" s="48">
        <v>4.1816870944484608</v>
      </c>
      <c r="C12" s="48">
        <v>3.8242473555736289</v>
      </c>
      <c r="D12" s="66">
        <v>8.391608391608397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6" x14ac:dyDescent="0.35">
      <c r="A13" s="47">
        <v>43344</v>
      </c>
      <c r="B13" s="48">
        <v>6.5264684554024788</v>
      </c>
      <c r="C13" s="48">
        <v>3.0669895076674614</v>
      </c>
      <c r="D13" s="66">
        <v>9.4433399602385606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6" x14ac:dyDescent="0.35">
      <c r="A14" s="47">
        <v>43374</v>
      </c>
      <c r="B14" s="48">
        <v>8.6817891955907722</v>
      </c>
      <c r="C14" s="48">
        <v>3.3843674456083939</v>
      </c>
      <c r="D14" s="66">
        <v>9.4246031746031846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6" x14ac:dyDescent="0.35">
      <c r="A15" s="47">
        <v>43405</v>
      </c>
      <c r="B15" s="48">
        <v>7.0371706964994507</v>
      </c>
      <c r="C15" s="48">
        <v>0.71827613727055706</v>
      </c>
      <c r="D15" s="66">
        <v>6.4859632139399936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6" x14ac:dyDescent="0.35">
      <c r="A16" s="47">
        <v>43435</v>
      </c>
      <c r="B16" s="48">
        <v>6.0733829729972211</v>
      </c>
      <c r="C16" s="48">
        <v>-0.87649402390437281</v>
      </c>
      <c r="D16" s="66">
        <v>2.5641025641025772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x14ac:dyDescent="0.35">
      <c r="A17" s="47">
        <v>43466</v>
      </c>
      <c r="B17" s="48">
        <v>3.6036841634623951</v>
      </c>
      <c r="C17" s="48">
        <v>-1.5019762845849827</v>
      </c>
      <c r="D17" s="66">
        <v>1.6098484848484862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x14ac:dyDescent="0.35">
      <c r="A18" s="47">
        <v>43497</v>
      </c>
      <c r="B18" s="48">
        <v>10.080789946140033</v>
      </c>
      <c r="C18" s="48">
        <v>-0.70977917981072114</v>
      </c>
      <c r="D18" s="66">
        <v>4.0618955512572441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x14ac:dyDescent="0.35">
      <c r="A19" s="47">
        <v>43525</v>
      </c>
      <c r="B19" s="48">
        <v>2.9315115876859199</v>
      </c>
      <c r="C19" s="48">
        <v>7.905138339920903E-2</v>
      </c>
      <c r="D19" s="66">
        <v>5.5179090029041644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x14ac:dyDescent="0.35">
      <c r="A20" s="47">
        <v>43556</v>
      </c>
      <c r="B20" s="48">
        <v>3.4084857092135712</v>
      </c>
      <c r="C20" s="48">
        <v>-0.23603461841069651</v>
      </c>
      <c r="D20" s="66">
        <v>4.7070124879923236</v>
      </c>
      <c r="E20" s="21"/>
      <c r="G20" s="21"/>
      <c r="H20" s="21"/>
      <c r="I20" s="21"/>
      <c r="J20" s="21"/>
      <c r="K20" s="21"/>
      <c r="L20" s="21"/>
      <c r="M20" s="21"/>
      <c r="N20" s="21"/>
    </row>
    <row r="21" spans="1:14" x14ac:dyDescent="0.35">
      <c r="A21" s="47">
        <v>43586</v>
      </c>
      <c r="B21" s="48">
        <v>3.3021366766731397</v>
      </c>
      <c r="C21" s="48">
        <v>-0.93603744149765022</v>
      </c>
      <c r="D21" s="66">
        <v>3.3301617507136116</v>
      </c>
      <c r="E21" s="7"/>
      <c r="F21" s="2" t="s">
        <v>5</v>
      </c>
      <c r="G21" s="21"/>
      <c r="H21" s="21"/>
      <c r="I21" s="21"/>
      <c r="J21" s="21"/>
      <c r="K21" s="21"/>
      <c r="L21" s="21"/>
      <c r="M21" s="21"/>
      <c r="N21" s="21"/>
    </row>
    <row r="22" spans="1:14" x14ac:dyDescent="0.35">
      <c r="A22" s="47">
        <v>43617</v>
      </c>
      <c r="B22" s="48">
        <v>4.7387068201948601</v>
      </c>
      <c r="C22" s="48">
        <v>-2.0280811232449292</v>
      </c>
      <c r="D22" s="66">
        <v>0.74349442379182396</v>
      </c>
      <c r="E22" s="7"/>
      <c r="G22" s="21"/>
      <c r="H22" s="21"/>
      <c r="I22" s="21"/>
      <c r="J22" s="21"/>
      <c r="K22" s="21"/>
      <c r="L22" s="21"/>
      <c r="M22" s="21"/>
      <c r="N22" s="21"/>
    </row>
    <row r="23" spans="1:14" x14ac:dyDescent="0.35">
      <c r="A23" s="47">
        <v>43647</v>
      </c>
      <c r="B23" s="48">
        <v>3.6427628684557956</v>
      </c>
      <c r="C23" s="48">
        <v>-1.9516003122560521</v>
      </c>
      <c r="D23" s="66">
        <v>-0.27752081406104967</v>
      </c>
      <c r="E23" s="7"/>
      <c r="G23" s="21"/>
      <c r="H23" s="21"/>
      <c r="I23" s="21"/>
      <c r="J23" s="21"/>
      <c r="K23" s="21"/>
      <c r="L23" s="21"/>
      <c r="M23" s="21"/>
      <c r="N23" s="21"/>
    </row>
    <row r="24" spans="1:14" x14ac:dyDescent="0.35">
      <c r="A24" s="47">
        <v>43678</v>
      </c>
      <c r="B24" s="48">
        <v>2.7422145328719782</v>
      </c>
      <c r="C24" s="48">
        <v>-2.1159874608150386</v>
      </c>
      <c r="D24" s="66">
        <v>-0.73732718894008453</v>
      </c>
      <c r="E24" s="56"/>
      <c r="F24" s="1"/>
      <c r="G24" s="21"/>
      <c r="H24" s="21"/>
      <c r="I24" s="21"/>
      <c r="J24" s="21"/>
      <c r="K24" s="21"/>
      <c r="L24" s="21"/>
      <c r="M24" s="21"/>
      <c r="N24" s="21"/>
    </row>
    <row r="25" spans="1:14" x14ac:dyDescent="0.35">
      <c r="A25" s="47">
        <v>43709</v>
      </c>
      <c r="B25" s="48">
        <v>1.7699115044247815</v>
      </c>
      <c r="C25" s="48">
        <v>-2.114330462020364</v>
      </c>
      <c r="D25" s="66">
        <v>-1.1807447774750179</v>
      </c>
      <c r="E25" s="7"/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35">
      <c r="A26" s="47">
        <v>43739</v>
      </c>
      <c r="B26" s="48">
        <v>0.91366303436715146</v>
      </c>
      <c r="C26" s="48">
        <v>-2.9618082618862118</v>
      </c>
      <c r="D26" s="66">
        <v>-1.2692656391659063</v>
      </c>
      <c r="E26" s="7"/>
      <c r="F26" s="21"/>
      <c r="G26" s="21"/>
      <c r="H26" s="21"/>
      <c r="I26" s="21"/>
      <c r="J26" s="21"/>
      <c r="K26" s="21"/>
      <c r="L26" s="21"/>
      <c r="M26" s="21"/>
      <c r="N26" s="21"/>
    </row>
    <row r="27" spans="1:14" x14ac:dyDescent="0.35">
      <c r="A27" s="47">
        <v>43770</v>
      </c>
      <c r="B27" s="48">
        <v>1.0030343897505123</v>
      </c>
      <c r="C27" s="48">
        <v>-1.1885895404120439</v>
      </c>
      <c r="D27" s="66">
        <v>-0.72727272727272085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35">
      <c r="A28" s="47">
        <v>43800</v>
      </c>
      <c r="B28" s="48">
        <v>-0.7357916102841644</v>
      </c>
      <c r="C28" s="48">
        <v>0.48231511254019921</v>
      </c>
      <c r="D28" s="66">
        <v>2.314814814814814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x14ac:dyDescent="0.35">
      <c r="A29" s="47">
        <v>43831</v>
      </c>
      <c r="B29" s="48">
        <v>-0.80416751679501797</v>
      </c>
      <c r="C29" s="48">
        <v>0.48154093097914075</v>
      </c>
      <c r="D29" s="66">
        <v>3.1686859273066137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x14ac:dyDescent="0.35">
      <c r="A30" s="47">
        <v>43862</v>
      </c>
      <c r="B30" s="48">
        <v>-0.87254342330587153</v>
      </c>
      <c r="C30" s="48">
        <v>-1.2708498808578272</v>
      </c>
      <c r="D30" s="66">
        <v>0.74349442379182396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x14ac:dyDescent="0.35">
      <c r="A31" s="47">
        <v>43891</v>
      </c>
      <c r="B31" s="48">
        <v>2.1171133327732461</v>
      </c>
      <c r="C31" s="48">
        <v>-4.1864139020537099</v>
      </c>
      <c r="D31" s="66">
        <v>-1.4678899082568808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35">
      <c r="A32" s="47">
        <v>43922</v>
      </c>
      <c r="B32" s="48">
        <v>7.0643776824034443</v>
      </c>
      <c r="C32" s="48">
        <v>-6.7823343848580357</v>
      </c>
      <c r="D32" s="66">
        <v>-6.238532110091743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35">
      <c r="A33" s="47">
        <v>43952</v>
      </c>
      <c r="B33" s="48">
        <v>8.1196581196581121</v>
      </c>
      <c r="C33" s="48">
        <v>-6.2992125984251963</v>
      </c>
      <c r="D33" s="66">
        <v>-6.4456721915285513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x14ac:dyDescent="0.35">
      <c r="A34" s="47">
        <v>43983</v>
      </c>
      <c r="B34" s="48">
        <v>4.0761099365750564</v>
      </c>
      <c r="C34" s="48">
        <v>-3.9808917197452276</v>
      </c>
      <c r="D34" s="66">
        <v>-4.7970479704797064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x14ac:dyDescent="0.35">
      <c r="A35" s="47">
        <v>44013</v>
      </c>
      <c r="B35" s="48">
        <v>3.82035826470839</v>
      </c>
      <c r="C35" s="48">
        <v>-2.7866242038216527</v>
      </c>
      <c r="D35" s="66">
        <v>-3.803339517625226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x14ac:dyDescent="0.35">
      <c r="A36" s="47">
        <v>44044</v>
      </c>
      <c r="B36" s="48">
        <v>1.0019365159552152</v>
      </c>
      <c r="C36" s="48">
        <v>-1.3610888710968827</v>
      </c>
      <c r="D36" s="66">
        <v>-4.4568245125348183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35">
      <c r="A37" s="47">
        <v>44075</v>
      </c>
      <c r="B37" s="48">
        <v>-3.7207357859531665</v>
      </c>
      <c r="C37" s="48">
        <v>-1.2799999999999923</v>
      </c>
      <c r="D37" s="66">
        <v>-5.6985294117647083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35">
      <c r="A38" s="47">
        <v>44105</v>
      </c>
      <c r="B38" s="48">
        <v>-2.0931971093944624</v>
      </c>
      <c r="C38" s="48">
        <v>-0.96385542168675453</v>
      </c>
      <c r="D38" s="66">
        <v>-5.4178145087236063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x14ac:dyDescent="0.35">
      <c r="A39" s="47">
        <v>44136</v>
      </c>
      <c r="B39" s="48">
        <v>-0.29208044730033578</v>
      </c>
      <c r="C39" s="48">
        <v>-1.0425020048115408</v>
      </c>
      <c r="D39" s="66">
        <v>-4.6703296703296759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x14ac:dyDescent="0.35">
      <c r="A40" s="47">
        <v>44166</v>
      </c>
      <c r="B40" s="48">
        <v>0.8434864104967188</v>
      </c>
      <c r="C40" s="48">
        <v>-0.32000000000000917</v>
      </c>
      <c r="D40" s="66">
        <v>-4.1628959276018058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x14ac:dyDescent="0.35">
      <c r="A41" s="47">
        <v>44197</v>
      </c>
      <c r="B41" s="48">
        <v>-0.5160652843863911</v>
      </c>
      <c r="C41" s="48">
        <v>1.0383386581469534</v>
      </c>
      <c r="D41" s="66">
        <v>-3.4327009936765962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x14ac:dyDescent="0.35">
      <c r="A42" s="47">
        <v>44228</v>
      </c>
      <c r="B42" s="48">
        <v>-1.875616979269501</v>
      </c>
      <c r="C42" s="48">
        <v>2.9766693483507689</v>
      </c>
      <c r="D42" s="66">
        <v>1.1992619926199266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x14ac:dyDescent="0.35">
      <c r="A43" s="47">
        <v>44256</v>
      </c>
      <c r="B43" s="48">
        <v>-1.2505141916906548</v>
      </c>
      <c r="C43" s="48">
        <v>7.0898598516075939</v>
      </c>
      <c r="D43" s="66">
        <v>3.3519553072625552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x14ac:dyDescent="0.35">
      <c r="A44" s="47">
        <v>44287</v>
      </c>
      <c r="B44" s="48">
        <v>-2.4132125390844306</v>
      </c>
      <c r="C44" s="48">
        <v>10.913705583756329</v>
      </c>
      <c r="D44" s="66">
        <v>10.469667318982401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x14ac:dyDescent="0.35">
      <c r="A45" s="47">
        <v>44317</v>
      </c>
      <c r="B45" s="48">
        <v>-0.5138339920948698</v>
      </c>
      <c r="C45" s="48">
        <v>11.596638655462188</v>
      </c>
      <c r="D45" s="66">
        <v>11.811023622047244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x14ac:dyDescent="0.35">
      <c r="A46" s="47">
        <v>44348</v>
      </c>
      <c r="B46" s="48">
        <v>0.88567481920858171</v>
      </c>
      <c r="C46" s="48">
        <v>11.276948590381419</v>
      </c>
      <c r="D46" s="66">
        <v>11.240310077519378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x14ac:dyDescent="0.35">
      <c r="A47" s="47">
        <v>44378</v>
      </c>
      <c r="B47" s="48">
        <v>2.1915119797203397</v>
      </c>
      <c r="C47" s="48">
        <v>10.237510237510229</v>
      </c>
      <c r="D47" s="66">
        <v>14.464802314368374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x14ac:dyDescent="0.35">
      <c r="A48" s="47">
        <v>44409</v>
      </c>
      <c r="B48" s="48">
        <v>6.3437812604201449</v>
      </c>
      <c r="C48" s="48">
        <v>9.009740259740262</v>
      </c>
      <c r="D48" s="66">
        <v>16.909620991253639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x14ac:dyDescent="0.35">
      <c r="A49" s="47">
        <v>44440</v>
      </c>
      <c r="B49" s="48">
        <v>10.759878419452896</v>
      </c>
      <c r="C49" s="48">
        <v>9.3192868719611077</v>
      </c>
      <c r="D49" s="66">
        <v>19.103313840155955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x14ac:dyDescent="0.35">
      <c r="A50" s="47">
        <v>44470</v>
      </c>
      <c r="B50" s="48">
        <v>8.1785017392042025</v>
      </c>
      <c r="C50" s="48">
        <v>11.030008110300082</v>
      </c>
      <c r="D50" s="66">
        <v>22.912621359223294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x14ac:dyDescent="0.35">
      <c r="A51" s="47">
        <v>44501</v>
      </c>
      <c r="B51" s="48">
        <v>7.6163374623368085</v>
      </c>
      <c r="C51" s="48">
        <v>11.750405186385727</v>
      </c>
      <c r="D51" s="66">
        <v>22.19020172910664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x14ac:dyDescent="0.35">
      <c r="A52" s="47">
        <v>44531</v>
      </c>
      <c r="B52" s="48">
        <v>9.20074349442379</v>
      </c>
      <c r="C52" s="48">
        <v>10.272873194221521</v>
      </c>
      <c r="D52" s="66">
        <v>21.907459867799805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x14ac:dyDescent="0.35">
      <c r="A53" s="47">
        <v>44562</v>
      </c>
      <c r="B53" s="48">
        <v>10.460532713006664</v>
      </c>
      <c r="C53" s="48">
        <v>10.750988142292496</v>
      </c>
      <c r="D53" s="66">
        <v>26.192703461178681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x14ac:dyDescent="0.35">
      <c r="A54" s="47">
        <v>44593</v>
      </c>
      <c r="B54" s="48">
        <v>11.720321931589538</v>
      </c>
      <c r="C54" s="48">
        <v>11.406249999999996</v>
      </c>
      <c r="D54" s="66">
        <v>23.974475843208754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x14ac:dyDescent="0.35">
      <c r="A55" s="47">
        <v>44621</v>
      </c>
      <c r="B55" s="48">
        <v>11.130550695659402</v>
      </c>
      <c r="C55" s="48">
        <v>13.010007698229419</v>
      </c>
      <c r="D55" s="66">
        <v>27.117117117117107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</row>
    <row r="56" spans="1:14" x14ac:dyDescent="0.35">
      <c r="A56" s="47">
        <v>44652</v>
      </c>
      <c r="B56" s="48">
        <v>8.8892540256325869</v>
      </c>
      <c r="C56" s="48">
        <v>12.509534706331049</v>
      </c>
      <c r="D56" s="66">
        <v>28.697962798937127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</row>
    <row r="57" spans="1:14" x14ac:dyDescent="0.35">
      <c r="A57" s="47">
        <v>44682</v>
      </c>
      <c r="B57" s="48">
        <v>9.5748907429479715</v>
      </c>
      <c r="C57" s="48">
        <v>11.596385542168663</v>
      </c>
      <c r="D57" s="66">
        <v>28.521126760563398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1:14" x14ac:dyDescent="0.35">
      <c r="A58" s="47">
        <v>44713</v>
      </c>
      <c r="B58" s="48">
        <v>16.051868556701045</v>
      </c>
      <c r="C58" s="48">
        <v>10.655737704918034</v>
      </c>
      <c r="D58" s="66">
        <v>30.749128919860635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</row>
    <row r="59" spans="1:14" x14ac:dyDescent="0.35">
      <c r="A59" s="47">
        <v>44743</v>
      </c>
      <c r="B59" s="48">
        <v>14.059374249819957</v>
      </c>
      <c r="C59" s="48">
        <v>8.7667161961367146</v>
      </c>
      <c r="D59" s="66">
        <v>29.064869418702589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1:14" x14ac:dyDescent="0.35">
      <c r="A60" s="47">
        <v>44774</v>
      </c>
      <c r="B60" s="48">
        <v>13.059496746884069</v>
      </c>
      <c r="C60" s="48">
        <v>7.6693968726730954</v>
      </c>
      <c r="D60" s="66">
        <v>29.59268495428098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</row>
    <row r="61" spans="1:14" x14ac:dyDescent="0.35">
      <c r="A61" s="47">
        <v>44805</v>
      </c>
      <c r="B61" s="64">
        <v>13.33699231613612</v>
      </c>
      <c r="C61" s="64">
        <v>6.0785767234988741</v>
      </c>
      <c r="D61" s="66">
        <v>27.086743044189852</v>
      </c>
    </row>
    <row r="62" spans="1:14" x14ac:dyDescent="0.35">
      <c r="A62" s="47">
        <v>44835</v>
      </c>
      <c r="B62" s="64">
        <v>15.12038271508116</v>
      </c>
      <c r="C62" s="64">
        <v>4.2366691015339519</v>
      </c>
      <c r="D62" s="66">
        <v>20.221169036334906</v>
      </c>
    </row>
    <row r="63" spans="1:14" x14ac:dyDescent="0.35">
      <c r="A63" s="47">
        <v>44866</v>
      </c>
      <c r="B63" s="64">
        <v>13.299113392440498</v>
      </c>
      <c r="C63" s="64">
        <v>2.6831036983321122</v>
      </c>
      <c r="D63" s="66">
        <v>17.452830188679247</v>
      </c>
    </row>
    <row r="64" spans="1:14" x14ac:dyDescent="0.35">
      <c r="A64" s="47">
        <v>44896</v>
      </c>
      <c r="B64" s="64">
        <v>12.673114119922623</v>
      </c>
      <c r="C64" s="64">
        <v>3.2023289665211063</v>
      </c>
      <c r="D64" s="66">
        <v>13.477924089852822</v>
      </c>
    </row>
    <row r="65" spans="1:4" x14ac:dyDescent="0.35">
      <c r="A65" s="47">
        <v>44927</v>
      </c>
      <c r="B65" s="64">
        <v>9.6308689314906548</v>
      </c>
      <c r="C65" s="64">
        <v>0.8565310492505418</v>
      </c>
      <c r="D65" s="66">
        <v>7.0422535211267512</v>
      </c>
    </row>
    <row r="66" spans="1:4" x14ac:dyDescent="0.35">
      <c r="A66" s="47">
        <v>44958</v>
      </c>
      <c r="B66" s="64">
        <v>6.5886237430586858</v>
      </c>
      <c r="C66" s="64">
        <v>-1.1220196353436185</v>
      </c>
      <c r="D66" s="66">
        <v>3.1617647058823639</v>
      </c>
    </row>
    <row r="67" spans="1:4" x14ac:dyDescent="0.35">
      <c r="A67" s="47">
        <v>44986</v>
      </c>
      <c r="B67" s="64">
        <v>6.5372216807856764</v>
      </c>
      <c r="C67" s="64">
        <v>-4.7002724795640383</v>
      </c>
      <c r="D67" s="66">
        <v>-2.1970233876683176</v>
      </c>
    </row>
    <row r="68" spans="1:4" x14ac:dyDescent="0.35">
      <c r="A68" s="47">
        <v>45017</v>
      </c>
      <c r="B68" s="64">
        <v>5.5228610230873887</v>
      </c>
      <c r="C68" s="64">
        <v>-4.8813559322033795</v>
      </c>
      <c r="D68" s="66">
        <v>-7.2264280798348235</v>
      </c>
    </row>
    <row r="69" spans="1:4" x14ac:dyDescent="0.35">
      <c r="A69" s="47">
        <v>45047</v>
      </c>
      <c r="B69" s="64">
        <v>-0.42059463379261475</v>
      </c>
      <c r="C69" s="64">
        <v>-5.7354925775978449</v>
      </c>
      <c r="D69" s="66">
        <v>-6.8493150684931559</v>
      </c>
    </row>
    <row r="70" spans="1:4" x14ac:dyDescent="0.35">
      <c r="A70" s="47">
        <v>45078</v>
      </c>
      <c r="B70" s="64">
        <v>-6.4404191824554147</v>
      </c>
      <c r="C70" s="64">
        <v>-6.1279461279461263</v>
      </c>
      <c r="D70" s="66">
        <v>-9.2604930046635623</v>
      </c>
    </row>
    <row r="71" spans="1:4" x14ac:dyDescent="0.35">
      <c r="A71" s="47">
        <v>45108</v>
      </c>
      <c r="B71" s="64">
        <v>-5.4440858706327973</v>
      </c>
      <c r="C71" s="64">
        <v>-4.7814207650273222</v>
      </c>
      <c r="D71" s="66">
        <v>-12.989556135770219</v>
      </c>
    </row>
    <row r="72" spans="1:4" x14ac:dyDescent="0.35">
      <c r="A72" s="47">
        <v>45139</v>
      </c>
      <c r="B72" s="64">
        <v>-8.1605768564098842</v>
      </c>
      <c r="C72" s="64">
        <v>-2.9737206085753698</v>
      </c>
      <c r="D72" s="66">
        <v>-13.598460551635672</v>
      </c>
    </row>
    <row r="73" spans="1:4" x14ac:dyDescent="0.35">
      <c r="A73" s="47">
        <v>45170</v>
      </c>
      <c r="B73" s="64">
        <v>-7.8519543410584758</v>
      </c>
      <c r="C73" s="64">
        <v>-1.467505241090139</v>
      </c>
      <c r="D73" s="66">
        <v>-11.526078557630392</v>
      </c>
    </row>
    <row r="74" spans="1:4" x14ac:dyDescent="0.35">
      <c r="A74" s="47">
        <v>45200</v>
      </c>
      <c r="B74" s="64">
        <v>-9.8031201035492792</v>
      </c>
      <c r="C74" s="64">
        <v>-1.8220042046250828</v>
      </c>
      <c r="D74" s="66">
        <v>-9.1327201051248252</v>
      </c>
    </row>
    <row r="75" spans="1:4" x14ac:dyDescent="0.35">
      <c r="A75" s="47">
        <v>45231</v>
      </c>
      <c r="B75" s="64">
        <v>-9.1433278418451387</v>
      </c>
      <c r="C75" s="64">
        <v>-1.5536723163841692</v>
      </c>
      <c r="D75" s="66">
        <v>-7.4297188755020009</v>
      </c>
    </row>
    <row r="76" spans="1:4" x14ac:dyDescent="0.35">
      <c r="A76" s="47">
        <v>45261</v>
      </c>
      <c r="B76" s="64">
        <v>-8.7207306186911975</v>
      </c>
      <c r="C76" s="64">
        <v>-2.3977433004231385</v>
      </c>
      <c r="D76" s="66">
        <v>-6.5529010238907777</v>
      </c>
    </row>
    <row r="77" spans="1:4" x14ac:dyDescent="0.35">
      <c r="A77" s="47">
        <v>45292</v>
      </c>
      <c r="B77" s="64">
        <v>-8.1726717019110673</v>
      </c>
      <c r="C77" s="64">
        <v>-1.3446567586695046</v>
      </c>
      <c r="D77" s="66"/>
    </row>
    <row r="78" spans="1:4" x14ac:dyDescent="0.35">
      <c r="A78" s="47">
        <v>45323</v>
      </c>
      <c r="B78" s="64">
        <v>-7.6246127851309353</v>
      </c>
      <c r="C78" s="64">
        <v>-0.85106382978722417</v>
      </c>
      <c r="D78" s="66"/>
    </row>
    <row r="79" spans="1:4" x14ac:dyDescent="0.35">
      <c r="A79" s="47">
        <v>45352</v>
      </c>
      <c r="B79" s="64"/>
      <c r="C79" s="64">
        <v>0.35739814152966343</v>
      </c>
      <c r="D79" s="66"/>
    </row>
    <row r="80" spans="1:4" x14ac:dyDescent="0.35">
      <c r="B80" s="30"/>
      <c r="C80" s="4"/>
    </row>
    <row r="81" spans="2:3" x14ac:dyDescent="0.35">
      <c r="B81" s="30"/>
      <c r="C81" s="4"/>
    </row>
    <row r="82" spans="2:3" x14ac:dyDescent="0.35">
      <c r="B82" s="30"/>
      <c r="C82" s="4"/>
    </row>
    <row r="83" spans="2:3" x14ac:dyDescent="0.35">
      <c r="B83" s="30"/>
      <c r="C83" s="4"/>
    </row>
    <row r="84" spans="2:3" x14ac:dyDescent="0.35">
      <c r="B84" s="30"/>
      <c r="C84" s="4"/>
    </row>
    <row r="85" spans="2:3" x14ac:dyDescent="0.35">
      <c r="B85" s="30"/>
      <c r="C85" s="4"/>
    </row>
    <row r="86" spans="2:3" x14ac:dyDescent="0.35">
      <c r="B86" s="30"/>
      <c r="C86" s="4"/>
    </row>
    <row r="87" spans="2:3" x14ac:dyDescent="0.35">
      <c r="B87" s="30"/>
      <c r="C87" s="4"/>
    </row>
    <row r="88" spans="2:3" x14ac:dyDescent="0.35">
      <c r="B88" s="30"/>
      <c r="C88" s="4"/>
    </row>
    <row r="89" spans="2:3" x14ac:dyDescent="0.35">
      <c r="B89" s="30"/>
      <c r="C89" s="4"/>
    </row>
    <row r="90" spans="2:3" x14ac:dyDescent="0.35">
      <c r="B90" s="30"/>
      <c r="C90" s="4"/>
    </row>
    <row r="91" spans="2:3" x14ac:dyDescent="0.35">
      <c r="B91" s="30"/>
      <c r="C91" s="4"/>
    </row>
    <row r="92" spans="2:3" x14ac:dyDescent="0.35">
      <c r="B92" s="30"/>
      <c r="C92" s="4"/>
    </row>
    <row r="93" spans="2:3" x14ac:dyDescent="0.35">
      <c r="B93" s="30"/>
      <c r="C93" s="4"/>
    </row>
    <row r="94" spans="2:3" x14ac:dyDescent="0.35">
      <c r="B94" s="30"/>
      <c r="C94" s="4"/>
    </row>
    <row r="95" spans="2:3" x14ac:dyDescent="0.35">
      <c r="B95" s="30"/>
      <c r="C95" s="4"/>
    </row>
    <row r="96" spans="2:3" x14ac:dyDescent="0.35">
      <c r="B96" s="30"/>
      <c r="C96" s="4"/>
    </row>
    <row r="97" spans="2:3" x14ac:dyDescent="0.35">
      <c r="B97" s="30"/>
      <c r="C97" s="4"/>
    </row>
    <row r="98" spans="2:3" x14ac:dyDescent="0.35">
      <c r="B98" s="30"/>
      <c r="C98" s="4"/>
    </row>
    <row r="99" spans="2:3" x14ac:dyDescent="0.35">
      <c r="B99" s="30"/>
      <c r="C99" s="4"/>
    </row>
    <row r="100" spans="2:3" x14ac:dyDescent="0.35">
      <c r="B100" s="30"/>
      <c r="C100" s="4"/>
    </row>
    <row r="101" spans="2:3" x14ac:dyDescent="0.35">
      <c r="B101" s="30"/>
      <c r="C101" s="4"/>
    </row>
    <row r="102" spans="2:3" x14ac:dyDescent="0.35">
      <c r="B102" s="30"/>
      <c r="C102" s="4"/>
    </row>
    <row r="103" spans="2:3" x14ac:dyDescent="0.35">
      <c r="B103" s="30"/>
      <c r="C103" s="4"/>
    </row>
    <row r="104" spans="2:3" x14ac:dyDescent="0.35">
      <c r="B104" s="30"/>
      <c r="C104" s="4"/>
    </row>
    <row r="105" spans="2:3" x14ac:dyDescent="0.35">
      <c r="B105" s="30"/>
      <c r="C105" s="4"/>
    </row>
    <row r="106" spans="2:3" x14ac:dyDescent="0.35">
      <c r="B106" s="30"/>
      <c r="C106" s="4"/>
    </row>
    <row r="107" spans="2:3" x14ac:dyDescent="0.35">
      <c r="B107" s="30"/>
      <c r="C107" s="4"/>
    </row>
    <row r="108" spans="2:3" x14ac:dyDescent="0.35">
      <c r="B108" s="30"/>
      <c r="C108" s="4"/>
    </row>
    <row r="109" spans="2:3" x14ac:dyDescent="0.35">
      <c r="B109" s="30"/>
      <c r="C109" s="4"/>
    </row>
    <row r="110" spans="2:3" x14ac:dyDescent="0.35">
      <c r="B110" s="30"/>
      <c r="C110" s="4"/>
    </row>
    <row r="111" spans="2:3" x14ac:dyDescent="0.35">
      <c r="B111" s="30"/>
      <c r="C111" s="4"/>
    </row>
    <row r="112" spans="2:3" x14ac:dyDescent="0.35">
      <c r="B112" s="30"/>
      <c r="C112" s="4"/>
    </row>
    <row r="113" spans="2:3" x14ac:dyDescent="0.35">
      <c r="B113" s="30"/>
      <c r="C113" s="4"/>
    </row>
    <row r="114" spans="2:3" x14ac:dyDescent="0.35">
      <c r="B114" s="30"/>
      <c r="C114" s="4"/>
    </row>
    <row r="115" spans="2:3" x14ac:dyDescent="0.35">
      <c r="B115" s="30"/>
      <c r="C115" s="4"/>
    </row>
    <row r="116" spans="2:3" x14ac:dyDescent="0.35">
      <c r="B116" s="30"/>
      <c r="C116" s="4"/>
    </row>
    <row r="117" spans="2:3" x14ac:dyDescent="0.35">
      <c r="B117" s="30"/>
      <c r="C117" s="4"/>
    </row>
    <row r="118" spans="2:3" x14ac:dyDescent="0.35">
      <c r="B118" s="30"/>
      <c r="C118" s="4"/>
    </row>
    <row r="119" spans="2:3" x14ac:dyDescent="0.35">
      <c r="B119" s="30"/>
      <c r="C119" s="4"/>
    </row>
    <row r="120" spans="2:3" x14ac:dyDescent="0.35">
      <c r="B120" s="30"/>
      <c r="C120" s="4"/>
    </row>
    <row r="121" spans="2:3" x14ac:dyDescent="0.35">
      <c r="B121" s="30"/>
      <c r="C121" s="4"/>
    </row>
    <row r="122" spans="2:3" x14ac:dyDescent="0.35">
      <c r="B122" s="30"/>
      <c r="C122" s="4"/>
    </row>
    <row r="123" spans="2:3" x14ac:dyDescent="0.35">
      <c r="B123" s="30"/>
      <c r="C123" s="4"/>
    </row>
    <row r="124" spans="2:3" x14ac:dyDescent="0.35">
      <c r="B124" s="30"/>
      <c r="C124" s="4"/>
    </row>
    <row r="125" spans="2:3" x14ac:dyDescent="0.35">
      <c r="B125" s="30"/>
      <c r="C125" s="4"/>
    </row>
    <row r="126" spans="2:3" x14ac:dyDescent="0.35">
      <c r="B126" s="30"/>
      <c r="C126" s="4"/>
    </row>
    <row r="127" spans="2:3" x14ac:dyDescent="0.35">
      <c r="B127" s="30"/>
      <c r="C127" s="4"/>
    </row>
    <row r="128" spans="2:3" x14ac:dyDescent="0.35">
      <c r="B128" s="30"/>
      <c r="C128" s="4"/>
    </row>
    <row r="129" spans="2:3" x14ac:dyDescent="0.35">
      <c r="B129" s="30"/>
      <c r="C129" s="4"/>
    </row>
    <row r="130" spans="2:3" x14ac:dyDescent="0.35">
      <c r="B130" s="30"/>
      <c r="C130" s="4"/>
    </row>
    <row r="131" spans="2:3" x14ac:dyDescent="0.35">
      <c r="B131" s="30"/>
      <c r="C131" s="4"/>
    </row>
    <row r="132" spans="2:3" x14ac:dyDescent="0.35">
      <c r="B132" s="30"/>
      <c r="C132" s="4"/>
    </row>
    <row r="133" spans="2:3" x14ac:dyDescent="0.35">
      <c r="B133" s="30"/>
      <c r="C133" s="4"/>
    </row>
    <row r="134" spans="2:3" x14ac:dyDescent="0.35">
      <c r="B134" s="30"/>
      <c r="C134" s="4"/>
    </row>
    <row r="135" spans="2:3" x14ac:dyDescent="0.35">
      <c r="B135" s="30"/>
      <c r="C135" s="4"/>
    </row>
    <row r="136" spans="2:3" x14ac:dyDescent="0.35">
      <c r="B136" s="30"/>
      <c r="C136" s="4"/>
    </row>
    <row r="137" spans="2:3" x14ac:dyDescent="0.35">
      <c r="B137" s="30"/>
      <c r="C137" s="4"/>
    </row>
    <row r="138" spans="2:3" x14ac:dyDescent="0.35">
      <c r="B138" s="30"/>
      <c r="C138" s="4"/>
    </row>
    <row r="139" spans="2:3" x14ac:dyDescent="0.35">
      <c r="B139" s="30"/>
      <c r="C139" s="4"/>
    </row>
    <row r="140" spans="2:3" x14ac:dyDescent="0.35">
      <c r="B140" s="30"/>
      <c r="C140" s="4"/>
    </row>
    <row r="141" spans="2:3" x14ac:dyDescent="0.35">
      <c r="B141" s="30"/>
      <c r="C141" s="4"/>
    </row>
    <row r="142" spans="2:3" x14ac:dyDescent="0.35">
      <c r="B142" s="30"/>
      <c r="C142" s="4"/>
    </row>
    <row r="143" spans="2:3" x14ac:dyDescent="0.35">
      <c r="B143" s="30"/>
      <c r="C143" s="4"/>
    </row>
    <row r="144" spans="2:3" x14ac:dyDescent="0.35">
      <c r="B144" s="30"/>
      <c r="C144" s="4"/>
    </row>
    <row r="145" spans="2:3" x14ac:dyDescent="0.35">
      <c r="B145" s="30"/>
      <c r="C145" s="4"/>
    </row>
    <row r="146" spans="2:3" x14ac:dyDescent="0.35">
      <c r="B146" s="30"/>
      <c r="C146" s="4"/>
    </row>
    <row r="147" spans="2:3" x14ac:dyDescent="0.35">
      <c r="B147" s="30"/>
      <c r="C147" s="4"/>
    </row>
    <row r="148" spans="2:3" x14ac:dyDescent="0.35">
      <c r="B148" s="30"/>
      <c r="C148" s="4"/>
    </row>
    <row r="149" spans="2:3" x14ac:dyDescent="0.35">
      <c r="B149" s="30"/>
      <c r="C149" s="4"/>
    </row>
    <row r="150" spans="2:3" x14ac:dyDescent="0.35">
      <c r="B150" s="30"/>
      <c r="C150" s="4"/>
    </row>
    <row r="151" spans="2:3" x14ac:dyDescent="0.35">
      <c r="B151" s="30"/>
      <c r="C151" s="4"/>
    </row>
    <row r="152" spans="2:3" x14ac:dyDescent="0.35">
      <c r="B152" s="30"/>
      <c r="C152" s="4"/>
    </row>
    <row r="153" spans="2:3" x14ac:dyDescent="0.35">
      <c r="B153" s="30"/>
      <c r="C153" s="4"/>
    </row>
    <row r="154" spans="2:3" x14ac:dyDescent="0.35">
      <c r="B154" s="30"/>
      <c r="C154" s="4"/>
    </row>
    <row r="155" spans="2:3" x14ac:dyDescent="0.35">
      <c r="B155" s="30"/>
      <c r="C155" s="4"/>
    </row>
    <row r="156" spans="2:3" x14ac:dyDescent="0.35">
      <c r="B156" s="30"/>
      <c r="C156" s="4"/>
    </row>
    <row r="157" spans="2:3" x14ac:dyDescent="0.35">
      <c r="B157" s="30"/>
      <c r="C157" s="4"/>
    </row>
    <row r="158" spans="2:3" x14ac:dyDescent="0.35">
      <c r="B158" s="30"/>
      <c r="C158" s="4"/>
    </row>
    <row r="159" spans="2:3" x14ac:dyDescent="0.35">
      <c r="B159" s="30"/>
      <c r="C159" s="4"/>
    </row>
    <row r="160" spans="2:3" x14ac:dyDescent="0.35">
      <c r="B160" s="30"/>
      <c r="C160" s="4"/>
    </row>
    <row r="161" spans="2:3" x14ac:dyDescent="0.35">
      <c r="B161" s="30"/>
      <c r="C161" s="4"/>
    </row>
    <row r="162" spans="2:3" x14ac:dyDescent="0.35">
      <c r="B162" s="30"/>
      <c r="C162" s="4"/>
    </row>
    <row r="163" spans="2:3" x14ac:dyDescent="0.35">
      <c r="B163" s="30"/>
      <c r="C163" s="4"/>
    </row>
    <row r="164" spans="2:3" x14ac:dyDescent="0.35">
      <c r="B164" s="30"/>
      <c r="C164" s="4"/>
    </row>
    <row r="165" spans="2:3" x14ac:dyDescent="0.35">
      <c r="B165" s="30"/>
      <c r="C165" s="4"/>
    </row>
    <row r="166" spans="2:3" x14ac:dyDescent="0.35">
      <c r="B166" s="30"/>
      <c r="C166" s="4"/>
    </row>
    <row r="167" spans="2:3" x14ac:dyDescent="0.35">
      <c r="B167" s="30"/>
      <c r="C167" s="4"/>
    </row>
    <row r="168" spans="2:3" x14ac:dyDescent="0.35">
      <c r="B168" s="30"/>
      <c r="C168" s="4"/>
    </row>
    <row r="169" spans="2:3" x14ac:dyDescent="0.35">
      <c r="B169" s="30"/>
      <c r="C169" s="4"/>
    </row>
    <row r="170" spans="2:3" x14ac:dyDescent="0.35">
      <c r="B170" s="30"/>
      <c r="C170" s="4"/>
    </row>
    <row r="171" spans="2:3" x14ac:dyDescent="0.35">
      <c r="B171" s="30"/>
      <c r="C171" s="4"/>
    </row>
    <row r="172" spans="2:3" x14ac:dyDescent="0.35">
      <c r="B172" s="30"/>
      <c r="C172" s="4"/>
    </row>
    <row r="173" spans="2:3" x14ac:dyDescent="0.35">
      <c r="B173" s="30"/>
      <c r="C173" s="4"/>
    </row>
    <row r="174" spans="2:3" x14ac:dyDescent="0.35">
      <c r="B174" s="30"/>
      <c r="C174" s="4"/>
    </row>
    <row r="175" spans="2:3" x14ac:dyDescent="0.35">
      <c r="B175" s="30"/>
      <c r="C175" s="4"/>
    </row>
    <row r="176" spans="2:3" x14ac:dyDescent="0.35">
      <c r="B176" s="30"/>
      <c r="C176" s="4"/>
    </row>
    <row r="177" spans="2:3" x14ac:dyDescent="0.35">
      <c r="B177" s="30"/>
      <c r="C177" s="4"/>
    </row>
    <row r="178" spans="2:3" x14ac:dyDescent="0.35">
      <c r="B178" s="30"/>
      <c r="C178" s="4"/>
    </row>
    <row r="179" spans="2:3" x14ac:dyDescent="0.35">
      <c r="B179" s="30"/>
      <c r="C179" s="4"/>
    </row>
    <row r="180" spans="2:3" x14ac:dyDescent="0.35">
      <c r="B180" s="30"/>
      <c r="C180" s="4"/>
    </row>
    <row r="181" spans="2:3" x14ac:dyDescent="0.35">
      <c r="B181" s="30"/>
      <c r="C181" s="4"/>
    </row>
    <row r="182" spans="2:3" x14ac:dyDescent="0.35">
      <c r="B182" s="30"/>
      <c r="C182" s="4"/>
    </row>
    <row r="183" spans="2:3" x14ac:dyDescent="0.35">
      <c r="B183" s="30"/>
      <c r="C183" s="4"/>
    </row>
    <row r="184" spans="2:3" x14ac:dyDescent="0.35">
      <c r="B184" s="30"/>
      <c r="C184" s="4"/>
    </row>
    <row r="185" spans="2:3" x14ac:dyDescent="0.35">
      <c r="B185" s="30"/>
      <c r="C185" s="4"/>
    </row>
    <row r="186" spans="2:3" x14ac:dyDescent="0.35">
      <c r="B186" s="30"/>
      <c r="C186" s="4"/>
    </row>
    <row r="187" spans="2:3" x14ac:dyDescent="0.35">
      <c r="B187" s="30"/>
      <c r="C187" s="4"/>
    </row>
    <row r="188" spans="2:3" x14ac:dyDescent="0.35">
      <c r="B188" s="30"/>
      <c r="C188" s="4"/>
    </row>
    <row r="189" spans="2:3" x14ac:dyDescent="0.35">
      <c r="B189" s="30"/>
      <c r="C189" s="4"/>
    </row>
    <row r="190" spans="2:3" x14ac:dyDescent="0.35">
      <c r="B190" s="30"/>
      <c r="C190" s="4"/>
    </row>
    <row r="191" spans="2:3" x14ac:dyDescent="0.35">
      <c r="B191" s="30"/>
      <c r="C191" s="4"/>
    </row>
    <row r="192" spans="2:3" x14ac:dyDescent="0.35">
      <c r="B192" s="30"/>
      <c r="C192" s="4"/>
    </row>
    <row r="198" spans="1:5" x14ac:dyDescent="0.35">
      <c r="A198" s="34"/>
      <c r="B198" s="36"/>
      <c r="C198" s="35"/>
      <c r="D198" s="35"/>
      <c r="E198" s="35"/>
    </row>
    <row r="199" spans="1:5" x14ac:dyDescent="0.35">
      <c r="A199" s="34"/>
      <c r="B199" s="36"/>
      <c r="C199" s="35"/>
      <c r="D199" s="35"/>
      <c r="E199" s="35"/>
    </row>
    <row r="200" spans="1:5" x14ac:dyDescent="0.35">
      <c r="A200" s="34"/>
      <c r="B200" s="36"/>
      <c r="C200" s="35"/>
      <c r="D200" s="35"/>
      <c r="E200" s="35"/>
    </row>
    <row r="201" spans="1:5" x14ac:dyDescent="0.35">
      <c r="A201" s="34"/>
      <c r="B201" s="36"/>
      <c r="C201" s="35"/>
      <c r="D201" s="35"/>
      <c r="E201" s="35"/>
    </row>
    <row r="202" spans="1:5" x14ac:dyDescent="0.35">
      <c r="A202" s="34"/>
      <c r="B202" s="36"/>
      <c r="C202" s="35"/>
      <c r="D202" s="35"/>
      <c r="E202" s="35"/>
    </row>
    <row r="203" spans="1:5" x14ac:dyDescent="0.35">
      <c r="A203" s="34"/>
      <c r="B203" s="36"/>
      <c r="C203" s="35"/>
      <c r="D203" s="35"/>
      <c r="E203" s="35"/>
    </row>
    <row r="204" spans="1:5" x14ac:dyDescent="0.35">
      <c r="A204" s="34"/>
      <c r="B204" s="36"/>
      <c r="C204" s="35"/>
      <c r="D204" s="35"/>
      <c r="E204" s="35"/>
    </row>
    <row r="205" spans="1:5" x14ac:dyDescent="0.35">
      <c r="A205" s="34"/>
      <c r="B205" s="36"/>
      <c r="C205" s="35"/>
      <c r="D205" s="35"/>
      <c r="E205" s="35"/>
    </row>
    <row r="206" spans="1:5" x14ac:dyDescent="0.35">
      <c r="A206" s="34"/>
      <c r="B206" s="35"/>
      <c r="C206" s="35"/>
      <c r="D206" s="35"/>
      <c r="E206" s="35"/>
    </row>
    <row r="207" spans="1:5" x14ac:dyDescent="0.35">
      <c r="A207" s="34"/>
      <c r="B207" s="35"/>
      <c r="C207" s="35"/>
      <c r="D207" s="35"/>
      <c r="E207" s="35"/>
    </row>
    <row r="208" spans="1:5" x14ac:dyDescent="0.35">
      <c r="A208" s="34"/>
      <c r="B208" s="35"/>
      <c r="C208" s="35"/>
      <c r="D208" s="35"/>
      <c r="E208" s="35"/>
    </row>
    <row r="209" spans="1:5" x14ac:dyDescent="0.35">
      <c r="A209" s="34"/>
      <c r="B209" s="35"/>
      <c r="C209" s="35"/>
      <c r="D209" s="35"/>
      <c r="E209" s="35"/>
    </row>
    <row r="210" spans="1:5" x14ac:dyDescent="0.35">
      <c r="A210" s="34"/>
      <c r="B210" s="35"/>
      <c r="C210" s="35"/>
      <c r="D210" s="35"/>
      <c r="E210" s="35"/>
    </row>
    <row r="211" spans="1:5" x14ac:dyDescent="0.35">
      <c r="A211" s="34"/>
      <c r="B211" s="35"/>
      <c r="C211" s="35"/>
      <c r="D211" s="35"/>
      <c r="E211" s="35"/>
    </row>
    <row r="212" spans="1:5" x14ac:dyDescent="0.35">
      <c r="A212" s="34"/>
      <c r="B212" s="35"/>
      <c r="C212" s="35"/>
      <c r="D212" s="35"/>
      <c r="E212" s="35"/>
    </row>
    <row r="213" spans="1:5" x14ac:dyDescent="0.35">
      <c r="A213" s="34"/>
      <c r="B213" s="35"/>
      <c r="C213" s="35"/>
      <c r="D213" s="35"/>
      <c r="E213" s="35"/>
    </row>
    <row r="214" spans="1:5" x14ac:dyDescent="0.35">
      <c r="A214" s="34"/>
      <c r="B214" s="35"/>
      <c r="C214" s="35"/>
      <c r="D214" s="35"/>
      <c r="E214" s="35"/>
    </row>
    <row r="215" spans="1:5" x14ac:dyDescent="0.35">
      <c r="A215" s="34"/>
      <c r="B215" s="35"/>
      <c r="C215" s="35"/>
      <c r="D215" s="35"/>
      <c r="E215" s="35"/>
    </row>
    <row r="216" spans="1:5" x14ac:dyDescent="0.35">
      <c r="A216" s="34"/>
      <c r="B216" s="35"/>
      <c r="C216" s="35"/>
      <c r="D216" s="35"/>
      <c r="E216" s="35"/>
    </row>
    <row r="217" spans="1:5" x14ac:dyDescent="0.35">
      <c r="A217" s="34"/>
      <c r="B217" s="35"/>
      <c r="C217" s="35"/>
      <c r="D217" s="35"/>
      <c r="E217" s="35"/>
    </row>
    <row r="218" spans="1:5" x14ac:dyDescent="0.35">
      <c r="A218" s="34"/>
      <c r="B218" s="35"/>
      <c r="C218" s="35"/>
      <c r="D218" s="35"/>
      <c r="E218" s="35"/>
    </row>
    <row r="219" spans="1:5" x14ac:dyDescent="0.35">
      <c r="A219" s="34"/>
      <c r="B219" s="35"/>
      <c r="C219" s="35"/>
      <c r="D219" s="35"/>
      <c r="E219" s="35"/>
    </row>
    <row r="220" spans="1:5" x14ac:dyDescent="0.35">
      <c r="A220" s="34"/>
      <c r="B220" s="35"/>
      <c r="C220" s="35"/>
      <c r="D220" s="35"/>
      <c r="E220" s="35"/>
    </row>
    <row r="221" spans="1:5" x14ac:dyDescent="0.35">
      <c r="A221" s="34"/>
      <c r="B221" s="35"/>
      <c r="C221" s="35"/>
      <c r="D221" s="35"/>
      <c r="E221" s="35"/>
    </row>
    <row r="222" spans="1:5" x14ac:dyDescent="0.35">
      <c r="A222" s="34"/>
      <c r="B222" s="35"/>
      <c r="C222" s="35"/>
      <c r="D222" s="35"/>
      <c r="E222" s="35"/>
    </row>
    <row r="223" spans="1:5" x14ac:dyDescent="0.35">
      <c r="A223" s="34"/>
      <c r="B223" s="35"/>
      <c r="C223" s="35"/>
      <c r="D223" s="35"/>
      <c r="E223" s="35"/>
    </row>
    <row r="224" spans="1:5" x14ac:dyDescent="0.35">
      <c r="A224" s="34"/>
      <c r="B224" s="35"/>
      <c r="C224" s="35"/>
      <c r="D224" s="35"/>
      <c r="E224" s="35"/>
    </row>
    <row r="225" spans="1:5" x14ac:dyDescent="0.35">
      <c r="A225" s="34"/>
      <c r="B225" s="35"/>
      <c r="C225" s="35"/>
      <c r="D225" s="35"/>
      <c r="E225" s="35"/>
    </row>
    <row r="226" spans="1:5" x14ac:dyDescent="0.35">
      <c r="A226" s="34"/>
      <c r="B226" s="35"/>
      <c r="C226" s="35"/>
      <c r="D226" s="35"/>
      <c r="E226" s="35"/>
    </row>
    <row r="227" spans="1:5" x14ac:dyDescent="0.35">
      <c r="A227" s="34"/>
      <c r="B227" s="35"/>
      <c r="C227" s="35"/>
      <c r="D227" s="35"/>
      <c r="E227" s="35"/>
    </row>
    <row r="228" spans="1:5" x14ac:dyDescent="0.35">
      <c r="A228" s="34"/>
      <c r="B228" s="35"/>
      <c r="C228" s="35"/>
      <c r="D228" s="35"/>
      <c r="E228" s="35"/>
    </row>
    <row r="229" spans="1:5" x14ac:dyDescent="0.35">
      <c r="A229" s="34"/>
      <c r="B229" s="35"/>
      <c r="C229" s="35"/>
      <c r="D229" s="35"/>
      <c r="E229" s="35"/>
    </row>
    <row r="230" spans="1:5" x14ac:dyDescent="0.35">
      <c r="A230" s="34"/>
      <c r="B230" s="35"/>
      <c r="C230" s="35"/>
      <c r="D230" s="35"/>
      <c r="E230" s="35"/>
    </row>
    <row r="231" spans="1:5" x14ac:dyDescent="0.35">
      <c r="A231" s="34"/>
      <c r="B231" s="35"/>
      <c r="C231" s="35"/>
      <c r="D231" s="35"/>
      <c r="E231" s="35"/>
    </row>
    <row r="232" spans="1:5" x14ac:dyDescent="0.35">
      <c r="A232" s="34"/>
      <c r="B232" s="35"/>
      <c r="C232" s="35"/>
      <c r="D232" s="35"/>
      <c r="E232" s="35"/>
    </row>
    <row r="233" spans="1:5" x14ac:dyDescent="0.35">
      <c r="A233" s="34"/>
      <c r="B233" s="35"/>
      <c r="C233" s="35"/>
      <c r="D233" s="35"/>
      <c r="E233" s="35"/>
    </row>
    <row r="234" spans="1:5" x14ac:dyDescent="0.35">
      <c r="A234" s="34"/>
      <c r="B234" s="35"/>
      <c r="C234" s="35"/>
      <c r="D234" s="35"/>
      <c r="E234" s="35"/>
    </row>
    <row r="235" spans="1:5" x14ac:dyDescent="0.35">
      <c r="A235" s="34"/>
      <c r="B235" s="35"/>
      <c r="C235" s="35"/>
      <c r="D235" s="35"/>
      <c r="E235" s="35"/>
    </row>
    <row r="236" spans="1:5" x14ac:dyDescent="0.35">
      <c r="A236" s="34"/>
      <c r="B236" s="35"/>
      <c r="C236" s="35"/>
      <c r="D236" s="35"/>
      <c r="E236" s="35"/>
    </row>
    <row r="237" spans="1:5" x14ac:dyDescent="0.35">
      <c r="A237" s="34"/>
      <c r="B237" s="35"/>
      <c r="C237" s="35"/>
      <c r="D237" s="35"/>
      <c r="E237" s="35"/>
    </row>
    <row r="238" spans="1:5" x14ac:dyDescent="0.35">
      <c r="A238" s="34"/>
      <c r="B238" s="35"/>
      <c r="C238" s="35"/>
      <c r="D238" s="35"/>
      <c r="E238" s="35"/>
    </row>
    <row r="239" spans="1:5" x14ac:dyDescent="0.35">
      <c r="A239" s="34"/>
      <c r="B239" s="35"/>
      <c r="C239" s="35"/>
      <c r="D239" s="35"/>
      <c r="E239" s="35"/>
    </row>
    <row r="240" spans="1:5" x14ac:dyDescent="0.35">
      <c r="A240" s="34"/>
      <c r="B240" s="35"/>
      <c r="C240" s="35"/>
      <c r="D240" s="35"/>
      <c r="E240" s="35"/>
    </row>
    <row r="241" spans="1:5" x14ac:dyDescent="0.35">
      <c r="A241" s="34"/>
      <c r="B241" s="35"/>
      <c r="C241" s="35"/>
      <c r="D241" s="35"/>
      <c r="E241" s="35"/>
    </row>
    <row r="242" spans="1:5" x14ac:dyDescent="0.35">
      <c r="A242" s="34"/>
      <c r="B242" s="35"/>
      <c r="C242" s="35"/>
      <c r="D242" s="35"/>
      <c r="E242" s="35"/>
    </row>
    <row r="243" spans="1:5" x14ac:dyDescent="0.35">
      <c r="A243" s="34"/>
      <c r="B243" s="35"/>
      <c r="C243" s="35"/>
      <c r="D243" s="35"/>
      <c r="E243" s="35"/>
    </row>
    <row r="244" spans="1:5" x14ac:dyDescent="0.35">
      <c r="A244" s="34"/>
      <c r="B244" s="35"/>
      <c r="C244" s="35"/>
      <c r="D244" s="35"/>
      <c r="E244" s="35"/>
    </row>
    <row r="245" spans="1:5" x14ac:dyDescent="0.35">
      <c r="A245" s="34"/>
      <c r="B245" s="35"/>
      <c r="C245" s="35"/>
      <c r="D245" s="35"/>
      <c r="E245" s="35"/>
    </row>
    <row r="246" spans="1:5" x14ac:dyDescent="0.35">
      <c r="A246" s="34"/>
      <c r="B246" s="35"/>
      <c r="C246" s="35"/>
      <c r="D246" s="35"/>
      <c r="E246" s="35"/>
    </row>
    <row r="247" spans="1:5" x14ac:dyDescent="0.35">
      <c r="A247" s="34"/>
      <c r="B247" s="35"/>
      <c r="C247" s="35"/>
      <c r="D247" s="35"/>
      <c r="E247" s="35"/>
    </row>
    <row r="248" spans="1:5" x14ac:dyDescent="0.35">
      <c r="A248" s="34"/>
      <c r="B248" s="35"/>
      <c r="C248" s="35"/>
      <c r="D248" s="35"/>
      <c r="E248" s="35"/>
    </row>
    <row r="249" spans="1:5" x14ac:dyDescent="0.35">
      <c r="A249" s="34"/>
      <c r="B249" s="35"/>
      <c r="C249" s="35"/>
      <c r="D249" s="35"/>
      <c r="E249" s="35"/>
    </row>
    <row r="250" spans="1:5" x14ac:dyDescent="0.35">
      <c r="A250" s="34"/>
      <c r="B250" s="35"/>
      <c r="C250" s="35"/>
      <c r="D250" s="35"/>
      <c r="E250" s="35"/>
    </row>
    <row r="251" spans="1:5" x14ac:dyDescent="0.35">
      <c r="A251" s="34"/>
      <c r="B251" s="35"/>
      <c r="C251" s="35"/>
      <c r="D251" s="35"/>
      <c r="E251" s="35"/>
    </row>
    <row r="252" spans="1:5" x14ac:dyDescent="0.35">
      <c r="A252" s="34"/>
      <c r="B252" s="35"/>
      <c r="C252" s="35"/>
      <c r="D252" s="35"/>
      <c r="E252" s="35"/>
    </row>
    <row r="253" spans="1:5" x14ac:dyDescent="0.35">
      <c r="A253" s="34"/>
      <c r="B253" s="35"/>
      <c r="C253" s="35"/>
      <c r="D253" s="35"/>
      <c r="E253" s="35"/>
    </row>
    <row r="254" spans="1:5" x14ac:dyDescent="0.35">
      <c r="A254" s="34"/>
      <c r="B254" s="35"/>
      <c r="C254" s="35"/>
      <c r="D254" s="35"/>
      <c r="E254" s="35"/>
    </row>
    <row r="255" spans="1:5" x14ac:dyDescent="0.35">
      <c r="A255" s="34"/>
      <c r="B255" s="35"/>
      <c r="C255" s="35"/>
      <c r="D255" s="35"/>
      <c r="E255" s="35"/>
    </row>
    <row r="256" spans="1:5" x14ac:dyDescent="0.35">
      <c r="A256" s="34"/>
      <c r="B256" s="35"/>
      <c r="C256" s="35"/>
      <c r="D256" s="35"/>
      <c r="E256" s="35"/>
    </row>
    <row r="257" spans="1:5" x14ac:dyDescent="0.35">
      <c r="A257" s="34"/>
      <c r="B257" s="35"/>
      <c r="C257" s="35"/>
      <c r="D257" s="35"/>
      <c r="E257" s="35"/>
    </row>
    <row r="258" spans="1:5" x14ac:dyDescent="0.35">
      <c r="A258" s="34"/>
      <c r="B258" s="35"/>
      <c r="C258" s="35"/>
      <c r="D258" s="35"/>
      <c r="E258" s="35"/>
    </row>
    <row r="259" spans="1:5" x14ac:dyDescent="0.35">
      <c r="A259" s="34"/>
      <c r="B259" s="35"/>
      <c r="C259" s="35"/>
      <c r="D259" s="35"/>
      <c r="E259" s="35"/>
    </row>
    <row r="260" spans="1:5" x14ac:dyDescent="0.35">
      <c r="A260" s="34"/>
      <c r="B260" s="35"/>
      <c r="C260" s="35"/>
      <c r="D260" s="35"/>
      <c r="E260" s="35"/>
    </row>
    <row r="261" spans="1:5" x14ac:dyDescent="0.35">
      <c r="A261" s="34"/>
      <c r="B261" s="35"/>
      <c r="C261" s="35"/>
      <c r="D261" s="35"/>
      <c r="E261" s="35"/>
    </row>
    <row r="262" spans="1:5" x14ac:dyDescent="0.35">
      <c r="A262" s="34"/>
      <c r="B262" s="35"/>
      <c r="C262" s="35"/>
      <c r="D262" s="35"/>
      <c r="E262" s="35"/>
    </row>
    <row r="263" spans="1:5" x14ac:dyDescent="0.35">
      <c r="A263" s="34"/>
      <c r="B263" s="35"/>
      <c r="C263" s="35"/>
      <c r="D263" s="35"/>
      <c r="E263" s="35"/>
    </row>
    <row r="264" spans="1:5" x14ac:dyDescent="0.35">
      <c r="A264" s="34"/>
      <c r="B264" s="35"/>
      <c r="C264" s="35"/>
      <c r="D264" s="35"/>
      <c r="E264" s="35"/>
    </row>
    <row r="265" spans="1:5" x14ac:dyDescent="0.35">
      <c r="A265" s="34"/>
      <c r="B265" s="35"/>
      <c r="C265" s="35"/>
      <c r="D265" s="35"/>
      <c r="E265" s="35"/>
    </row>
    <row r="266" spans="1:5" x14ac:dyDescent="0.35">
      <c r="A266" s="34"/>
      <c r="B266" s="35"/>
      <c r="C266" s="35"/>
      <c r="D266" s="35"/>
      <c r="E266" s="35"/>
    </row>
    <row r="267" spans="1:5" x14ac:dyDescent="0.35">
      <c r="A267" s="34"/>
      <c r="B267" s="35"/>
      <c r="C267" s="35"/>
      <c r="D267" s="35"/>
      <c r="E267" s="35"/>
    </row>
    <row r="268" spans="1:5" x14ac:dyDescent="0.35">
      <c r="A268" s="34"/>
      <c r="B268" s="35"/>
      <c r="C268" s="35"/>
      <c r="D268" s="35"/>
      <c r="E268" s="35"/>
    </row>
    <row r="269" spans="1:5" x14ac:dyDescent="0.35">
      <c r="A269" s="34"/>
      <c r="B269" s="35"/>
      <c r="C269" s="35"/>
      <c r="D269" s="35"/>
      <c r="E269" s="35"/>
    </row>
    <row r="270" spans="1:5" x14ac:dyDescent="0.35">
      <c r="A270" s="34"/>
      <c r="B270" s="35"/>
      <c r="C270" s="35"/>
      <c r="D270" s="35"/>
      <c r="E270" s="35"/>
    </row>
    <row r="271" spans="1:5" x14ac:dyDescent="0.35">
      <c r="A271" s="34"/>
      <c r="B271" s="35"/>
      <c r="C271" s="35"/>
      <c r="D271" s="35"/>
      <c r="E271" s="35"/>
    </row>
    <row r="272" spans="1:5" x14ac:dyDescent="0.35">
      <c r="A272" s="34"/>
      <c r="B272" s="35"/>
      <c r="C272" s="35"/>
      <c r="D272" s="35"/>
      <c r="E272" s="35"/>
    </row>
    <row r="273" spans="1:5" x14ac:dyDescent="0.35">
      <c r="A273" s="34"/>
      <c r="B273" s="35"/>
      <c r="C273" s="35"/>
      <c r="D273" s="35"/>
      <c r="E273" s="35"/>
    </row>
    <row r="274" spans="1:5" x14ac:dyDescent="0.35">
      <c r="A274" s="34"/>
      <c r="B274" s="35"/>
      <c r="C274" s="35"/>
      <c r="D274" s="35"/>
      <c r="E274" s="35"/>
    </row>
    <row r="275" spans="1:5" x14ac:dyDescent="0.35">
      <c r="A275" s="34"/>
      <c r="B275" s="35"/>
      <c r="C275" s="35"/>
      <c r="D275" s="35"/>
      <c r="E275" s="35"/>
    </row>
    <row r="276" spans="1:5" x14ac:dyDescent="0.35">
      <c r="A276" s="34"/>
      <c r="B276" s="35"/>
      <c r="C276" s="35"/>
      <c r="D276" s="35"/>
      <c r="E276" s="35"/>
    </row>
    <row r="277" spans="1:5" x14ac:dyDescent="0.35">
      <c r="A277" s="34"/>
      <c r="B277" s="35"/>
      <c r="C277" s="35"/>
      <c r="D277" s="35"/>
      <c r="E277" s="35"/>
    </row>
    <row r="278" spans="1:5" x14ac:dyDescent="0.35">
      <c r="A278" s="34"/>
      <c r="B278" s="35"/>
      <c r="C278" s="35"/>
      <c r="D278" s="35"/>
      <c r="E278" s="35"/>
    </row>
    <row r="279" spans="1:5" x14ac:dyDescent="0.35">
      <c r="A279" s="34"/>
      <c r="B279" s="35"/>
      <c r="C279" s="35"/>
      <c r="D279" s="35"/>
      <c r="E279" s="35"/>
    </row>
    <row r="280" spans="1:5" x14ac:dyDescent="0.35">
      <c r="A280" s="34"/>
      <c r="B280" s="35"/>
      <c r="C280" s="35"/>
      <c r="D280" s="35"/>
      <c r="E280" s="35"/>
    </row>
    <row r="281" spans="1:5" x14ac:dyDescent="0.35">
      <c r="A281" s="34"/>
      <c r="B281" s="35"/>
      <c r="C281" s="35"/>
      <c r="D281" s="35"/>
      <c r="E281" s="35"/>
    </row>
    <row r="282" spans="1:5" x14ac:dyDescent="0.35">
      <c r="A282" s="34"/>
      <c r="B282" s="35"/>
      <c r="C282" s="35"/>
      <c r="D282" s="35"/>
      <c r="E282" s="35"/>
    </row>
    <row r="283" spans="1:5" x14ac:dyDescent="0.35">
      <c r="A283" s="34"/>
      <c r="B283" s="35"/>
      <c r="C283" s="35"/>
      <c r="D283" s="35"/>
      <c r="E283" s="35"/>
    </row>
    <row r="284" spans="1:5" x14ac:dyDescent="0.35">
      <c r="A284" s="34"/>
      <c r="B284" s="35"/>
      <c r="C284" s="35"/>
      <c r="D284" s="35"/>
      <c r="E284" s="35"/>
    </row>
    <row r="285" spans="1:5" x14ac:dyDescent="0.35">
      <c r="A285" s="34"/>
      <c r="B285" s="35"/>
      <c r="C285" s="35"/>
      <c r="D285" s="35"/>
      <c r="E285" s="35"/>
    </row>
    <row r="286" spans="1:5" x14ac:dyDescent="0.35">
      <c r="A286" s="34"/>
      <c r="B286" s="35"/>
      <c r="C286" s="35"/>
      <c r="D286" s="35"/>
      <c r="E286" s="35"/>
    </row>
    <row r="287" spans="1:5" x14ac:dyDescent="0.35">
      <c r="A287" s="34"/>
      <c r="B287" s="35"/>
      <c r="C287" s="35"/>
      <c r="D287" s="35"/>
      <c r="E287" s="35"/>
    </row>
    <row r="288" spans="1:5" x14ac:dyDescent="0.35">
      <c r="A288" s="34"/>
      <c r="B288" s="35"/>
      <c r="C288" s="35"/>
      <c r="D288" s="35"/>
      <c r="E288" s="35"/>
    </row>
    <row r="289" spans="1:5" x14ac:dyDescent="0.35">
      <c r="A289" s="34"/>
      <c r="B289" s="35"/>
      <c r="C289" s="35"/>
      <c r="D289" s="35"/>
      <c r="E289" s="35"/>
    </row>
    <row r="290" spans="1:5" x14ac:dyDescent="0.35">
      <c r="A290" s="34"/>
      <c r="B290" s="35"/>
      <c r="C290" s="35"/>
      <c r="D290" s="35"/>
      <c r="E290" s="35"/>
    </row>
    <row r="291" spans="1:5" x14ac:dyDescent="0.35">
      <c r="A291" s="34"/>
      <c r="B291" s="35"/>
      <c r="C291" s="35"/>
      <c r="D291" s="35"/>
      <c r="E291" s="35"/>
    </row>
    <row r="292" spans="1:5" x14ac:dyDescent="0.35">
      <c r="A292" s="34"/>
      <c r="B292" s="35"/>
      <c r="C292" s="35"/>
      <c r="D292" s="35"/>
      <c r="E292" s="35"/>
    </row>
    <row r="293" spans="1:5" x14ac:dyDescent="0.35">
      <c r="A293" s="34"/>
      <c r="B293" s="35"/>
      <c r="C293" s="35"/>
      <c r="D293" s="35"/>
      <c r="E293" s="35"/>
    </row>
    <row r="294" spans="1:5" x14ac:dyDescent="0.35">
      <c r="A294" s="34"/>
      <c r="B294" s="35"/>
      <c r="C294" s="35"/>
      <c r="D294" s="35"/>
      <c r="E294" s="35"/>
    </row>
    <row r="295" spans="1:5" x14ac:dyDescent="0.35">
      <c r="A295" s="34"/>
      <c r="B295" s="35"/>
      <c r="C295" s="35"/>
      <c r="D295" s="35"/>
      <c r="E295" s="35"/>
    </row>
    <row r="296" spans="1:5" x14ac:dyDescent="0.35">
      <c r="A296" s="34"/>
      <c r="B296" s="35"/>
      <c r="C296" s="35"/>
      <c r="D296" s="35"/>
      <c r="E296" s="35"/>
    </row>
    <row r="297" spans="1:5" x14ac:dyDescent="0.35">
      <c r="A297" s="34"/>
      <c r="B297" s="35"/>
      <c r="C297" s="35"/>
      <c r="D297" s="35"/>
      <c r="E297" s="35"/>
    </row>
    <row r="298" spans="1:5" x14ac:dyDescent="0.35">
      <c r="A298" s="34"/>
      <c r="B298" s="35"/>
      <c r="C298" s="35"/>
      <c r="D298" s="35"/>
      <c r="E298" s="35"/>
    </row>
    <row r="299" spans="1:5" x14ac:dyDescent="0.35">
      <c r="A299" s="34"/>
      <c r="B299" s="35"/>
      <c r="C299" s="35"/>
      <c r="D299" s="35"/>
      <c r="E299" s="35"/>
    </row>
    <row r="300" spans="1:5" x14ac:dyDescent="0.35">
      <c r="A300" s="34"/>
      <c r="B300" s="35"/>
      <c r="C300" s="35"/>
      <c r="D300" s="35"/>
      <c r="E300" s="35"/>
    </row>
    <row r="301" spans="1:5" x14ac:dyDescent="0.35">
      <c r="A301" s="34"/>
      <c r="B301" s="35"/>
      <c r="C301" s="35"/>
      <c r="D301" s="35"/>
      <c r="E301" s="35"/>
    </row>
    <row r="302" spans="1:5" x14ac:dyDescent="0.35">
      <c r="A302" s="34"/>
      <c r="B302" s="35"/>
      <c r="C302" s="35"/>
      <c r="D302" s="35"/>
      <c r="E302" s="35"/>
    </row>
    <row r="303" spans="1:5" x14ac:dyDescent="0.35">
      <c r="A303" s="34"/>
      <c r="B303" s="35"/>
      <c r="C303" s="35"/>
      <c r="D303" s="35"/>
      <c r="E303" s="35"/>
    </row>
    <row r="304" spans="1:5" x14ac:dyDescent="0.35">
      <c r="A304" s="34"/>
      <c r="B304" s="35"/>
      <c r="C304" s="35"/>
      <c r="D304" s="35"/>
      <c r="E304" s="35"/>
    </row>
    <row r="305" spans="1:5" x14ac:dyDescent="0.35">
      <c r="A305" s="34"/>
      <c r="B305" s="35"/>
      <c r="C305" s="35"/>
      <c r="D305" s="35"/>
      <c r="E305" s="35"/>
    </row>
    <row r="306" spans="1:5" x14ac:dyDescent="0.35">
      <c r="A306" s="34"/>
      <c r="B306" s="35"/>
      <c r="C306" s="35"/>
      <c r="D306" s="35"/>
      <c r="E306" s="35"/>
    </row>
    <row r="307" spans="1:5" x14ac:dyDescent="0.35">
      <c r="A307" s="34"/>
      <c r="B307" s="35"/>
      <c r="C307" s="35"/>
      <c r="D307" s="35"/>
      <c r="E307" s="35"/>
    </row>
    <row r="308" spans="1:5" x14ac:dyDescent="0.35">
      <c r="A308" s="34"/>
      <c r="B308" s="35"/>
      <c r="C308" s="35"/>
      <c r="D308" s="35"/>
      <c r="E308" s="35"/>
    </row>
    <row r="309" spans="1:5" x14ac:dyDescent="0.35">
      <c r="A309" s="34"/>
      <c r="B309" s="35"/>
      <c r="C309" s="35"/>
      <c r="D309" s="35"/>
      <c r="E309" s="35"/>
    </row>
    <row r="310" spans="1:5" x14ac:dyDescent="0.35">
      <c r="A310" s="34"/>
      <c r="B310" s="35"/>
      <c r="C310" s="35"/>
      <c r="D310" s="35"/>
      <c r="E310" s="35"/>
    </row>
    <row r="311" spans="1:5" x14ac:dyDescent="0.35">
      <c r="A311" s="34"/>
      <c r="B311" s="35"/>
      <c r="C311" s="35"/>
      <c r="D311" s="35"/>
      <c r="E311" s="35"/>
    </row>
    <row r="312" spans="1:5" x14ac:dyDescent="0.35">
      <c r="A312" s="34"/>
      <c r="B312" s="35"/>
      <c r="C312" s="35"/>
      <c r="D312" s="35"/>
      <c r="E312" s="35"/>
    </row>
    <row r="313" spans="1:5" x14ac:dyDescent="0.35">
      <c r="A313" s="34"/>
      <c r="B313" s="35"/>
      <c r="C313" s="35"/>
      <c r="D313" s="35"/>
      <c r="E313" s="35"/>
    </row>
    <row r="314" spans="1:5" x14ac:dyDescent="0.35">
      <c r="A314" s="34"/>
      <c r="B314" s="35"/>
      <c r="C314" s="35"/>
      <c r="D314" s="35"/>
      <c r="E314" s="35"/>
    </row>
    <row r="315" spans="1:5" x14ac:dyDescent="0.35">
      <c r="A315" s="34"/>
      <c r="B315" s="35"/>
      <c r="C315" s="35"/>
      <c r="D315" s="35"/>
      <c r="E315" s="35"/>
    </row>
    <row r="316" spans="1:5" x14ac:dyDescent="0.35">
      <c r="A316" s="34"/>
      <c r="B316" s="35"/>
      <c r="C316" s="35"/>
      <c r="D316" s="35"/>
      <c r="E316" s="35"/>
    </row>
    <row r="317" spans="1:5" x14ac:dyDescent="0.35">
      <c r="A317" s="34"/>
      <c r="B317" s="35"/>
      <c r="C317" s="35"/>
      <c r="D317" s="35"/>
      <c r="E317" s="35"/>
    </row>
    <row r="318" spans="1:5" x14ac:dyDescent="0.35">
      <c r="A318" s="34"/>
      <c r="B318" s="35"/>
      <c r="C318" s="35"/>
      <c r="D318" s="35"/>
      <c r="E318" s="35"/>
    </row>
    <row r="319" spans="1:5" x14ac:dyDescent="0.35">
      <c r="A319" s="34"/>
      <c r="B319" s="35"/>
      <c r="C319" s="35"/>
      <c r="D319" s="35"/>
      <c r="E319" s="35"/>
    </row>
    <row r="320" spans="1:5" x14ac:dyDescent="0.35">
      <c r="A320" s="34"/>
      <c r="B320" s="35"/>
      <c r="C320" s="35"/>
      <c r="D320" s="35"/>
      <c r="E320" s="35"/>
    </row>
    <row r="321" spans="1:5" x14ac:dyDescent="0.35">
      <c r="A321" s="34"/>
      <c r="B321" s="35"/>
      <c r="C321" s="35"/>
      <c r="D321" s="35"/>
      <c r="E321" s="35"/>
    </row>
    <row r="322" spans="1:5" x14ac:dyDescent="0.35">
      <c r="A322" s="34"/>
      <c r="B322" s="35"/>
      <c r="C322" s="35"/>
      <c r="D322" s="35"/>
      <c r="E322" s="35"/>
    </row>
    <row r="323" spans="1:5" x14ac:dyDescent="0.35">
      <c r="A323" s="34"/>
      <c r="B323" s="35"/>
      <c r="C323" s="35"/>
      <c r="D323" s="35"/>
      <c r="E323" s="35"/>
    </row>
    <row r="324" spans="1:5" x14ac:dyDescent="0.35">
      <c r="A324" s="34"/>
      <c r="B324" s="35"/>
      <c r="C324" s="35"/>
      <c r="D324" s="35"/>
      <c r="E324" s="35"/>
    </row>
    <row r="325" spans="1:5" x14ac:dyDescent="0.35">
      <c r="A325" s="34"/>
      <c r="B325" s="35"/>
      <c r="C325" s="35"/>
      <c r="D325" s="35"/>
      <c r="E325" s="35"/>
    </row>
    <row r="326" spans="1:5" x14ac:dyDescent="0.35">
      <c r="A326" s="34"/>
      <c r="B326" s="35"/>
      <c r="C326" s="35"/>
      <c r="D326" s="35"/>
      <c r="E326" s="35"/>
    </row>
    <row r="327" spans="1:5" x14ac:dyDescent="0.35">
      <c r="A327" s="34"/>
      <c r="B327" s="35"/>
      <c r="C327" s="35"/>
      <c r="D327" s="35"/>
      <c r="E327" s="35"/>
    </row>
    <row r="328" spans="1:5" x14ac:dyDescent="0.35">
      <c r="A328" s="34"/>
      <c r="B328" s="35"/>
      <c r="C328" s="35"/>
      <c r="D328" s="35"/>
      <c r="E328" s="35"/>
    </row>
    <row r="329" spans="1:5" x14ac:dyDescent="0.35">
      <c r="A329" s="34"/>
      <c r="B329" s="35"/>
      <c r="C329" s="35"/>
      <c r="D329" s="35"/>
      <c r="E329" s="35"/>
    </row>
    <row r="330" spans="1:5" x14ac:dyDescent="0.35">
      <c r="A330" s="34"/>
      <c r="B330" s="35"/>
      <c r="C330" s="35"/>
      <c r="D330" s="35"/>
      <c r="E330" s="35"/>
    </row>
    <row r="331" spans="1:5" x14ac:dyDescent="0.35">
      <c r="A331" s="34"/>
      <c r="B331" s="35"/>
      <c r="C331" s="35"/>
      <c r="D331" s="35"/>
      <c r="E331" s="35"/>
    </row>
    <row r="332" spans="1:5" x14ac:dyDescent="0.35">
      <c r="A332" s="34"/>
      <c r="B332" s="35"/>
      <c r="C332" s="35"/>
      <c r="D332" s="35"/>
      <c r="E332" s="35"/>
    </row>
    <row r="333" spans="1:5" x14ac:dyDescent="0.35">
      <c r="A333" s="34"/>
      <c r="B333" s="35"/>
      <c r="C333" s="35"/>
      <c r="D333" s="35"/>
      <c r="E333" s="35"/>
    </row>
    <row r="334" spans="1:5" x14ac:dyDescent="0.35">
      <c r="A334" s="34"/>
      <c r="B334" s="35"/>
      <c r="C334" s="35"/>
      <c r="D334" s="35"/>
      <c r="E334" s="35"/>
    </row>
    <row r="335" spans="1:5" x14ac:dyDescent="0.35">
      <c r="A335" s="34"/>
      <c r="B335" s="35"/>
      <c r="C335" s="35"/>
      <c r="D335" s="35"/>
      <c r="E335" s="35"/>
    </row>
    <row r="336" spans="1:5" x14ac:dyDescent="0.35">
      <c r="A336" s="34"/>
      <c r="B336" s="35"/>
      <c r="C336" s="35"/>
      <c r="D336" s="35"/>
      <c r="E336" s="35"/>
    </row>
    <row r="337" spans="1:5" x14ac:dyDescent="0.35">
      <c r="A337" s="34"/>
      <c r="B337" s="35"/>
      <c r="C337" s="35"/>
      <c r="D337" s="35"/>
      <c r="E337" s="35"/>
    </row>
    <row r="338" spans="1:5" x14ac:dyDescent="0.35">
      <c r="A338" s="34"/>
      <c r="B338" s="35"/>
      <c r="C338" s="35"/>
      <c r="D338" s="35"/>
      <c r="E338" s="35"/>
    </row>
    <row r="339" spans="1:5" x14ac:dyDescent="0.35">
      <c r="A339" s="34"/>
      <c r="B339" s="35"/>
      <c r="C339" s="35"/>
      <c r="D339" s="35"/>
      <c r="E339" s="35"/>
    </row>
    <row r="340" spans="1:5" x14ac:dyDescent="0.35">
      <c r="A340" s="34"/>
      <c r="B340" s="35"/>
      <c r="C340" s="35"/>
      <c r="D340" s="35"/>
      <c r="E340" s="35"/>
    </row>
    <row r="341" spans="1:5" x14ac:dyDescent="0.35">
      <c r="A341" s="34"/>
      <c r="B341" s="35"/>
      <c r="C341" s="35"/>
      <c r="D341" s="35"/>
      <c r="E341" s="35"/>
    </row>
    <row r="342" spans="1:5" x14ac:dyDescent="0.35">
      <c r="A342" s="34"/>
      <c r="B342" s="35"/>
      <c r="C342" s="35"/>
      <c r="D342" s="35"/>
      <c r="E342" s="35"/>
    </row>
    <row r="343" spans="1:5" x14ac:dyDescent="0.35">
      <c r="A343" s="34"/>
      <c r="B343" s="35"/>
      <c r="C343" s="35"/>
      <c r="D343" s="35"/>
      <c r="E343" s="35"/>
    </row>
    <row r="344" spans="1:5" x14ac:dyDescent="0.35">
      <c r="A344" s="34"/>
      <c r="B344" s="35"/>
      <c r="C344" s="35"/>
      <c r="D344" s="35"/>
      <c r="E344" s="35"/>
    </row>
    <row r="345" spans="1:5" x14ac:dyDescent="0.35">
      <c r="A345" s="34"/>
      <c r="B345" s="35"/>
      <c r="C345" s="35"/>
      <c r="D345" s="35"/>
      <c r="E345" s="35"/>
    </row>
    <row r="346" spans="1:5" x14ac:dyDescent="0.35">
      <c r="A346" s="34"/>
      <c r="B346" s="35"/>
      <c r="C346" s="35"/>
      <c r="D346" s="35"/>
      <c r="E346" s="35"/>
    </row>
    <row r="347" spans="1:5" x14ac:dyDescent="0.35">
      <c r="A347" s="34"/>
      <c r="B347" s="35"/>
      <c r="C347" s="35"/>
      <c r="D347" s="35"/>
      <c r="E347" s="35"/>
    </row>
    <row r="348" spans="1:5" x14ac:dyDescent="0.35">
      <c r="A348" s="34"/>
      <c r="B348" s="35"/>
      <c r="C348" s="35"/>
      <c r="D348" s="35"/>
      <c r="E348" s="35"/>
    </row>
    <row r="349" spans="1:5" x14ac:dyDescent="0.35">
      <c r="A349" s="34"/>
      <c r="B349" s="35"/>
      <c r="C349" s="35"/>
      <c r="D349" s="35"/>
      <c r="E349" s="35"/>
    </row>
    <row r="350" spans="1:5" x14ac:dyDescent="0.35">
      <c r="A350" s="34"/>
      <c r="B350" s="35"/>
      <c r="C350" s="35"/>
      <c r="D350" s="35"/>
      <c r="E350" s="35"/>
    </row>
    <row r="351" spans="1:5" x14ac:dyDescent="0.35">
      <c r="A351" s="34"/>
      <c r="B351" s="35"/>
      <c r="C351" s="35"/>
      <c r="D351" s="35"/>
      <c r="E351" s="35"/>
    </row>
    <row r="352" spans="1:5" x14ac:dyDescent="0.35">
      <c r="A352" s="34"/>
      <c r="B352" s="35"/>
      <c r="C352" s="35"/>
      <c r="D352" s="35"/>
      <c r="E352" s="35"/>
    </row>
    <row r="353" spans="1:5" x14ac:dyDescent="0.35">
      <c r="A353" s="34"/>
      <c r="B353" s="35"/>
      <c r="C353" s="35"/>
      <c r="D353" s="35"/>
      <c r="E353" s="35"/>
    </row>
    <row r="354" spans="1:5" x14ac:dyDescent="0.35">
      <c r="A354" s="34"/>
      <c r="B354" s="35"/>
      <c r="C354" s="35"/>
      <c r="D354" s="35"/>
      <c r="E354" s="35"/>
    </row>
    <row r="355" spans="1:5" x14ac:dyDescent="0.35">
      <c r="A355" s="34"/>
      <c r="B355" s="35"/>
      <c r="C355" s="35"/>
      <c r="D355" s="35"/>
      <c r="E355" s="35"/>
    </row>
    <row r="356" spans="1:5" x14ac:dyDescent="0.35">
      <c r="A356" s="34"/>
      <c r="B356" s="35"/>
      <c r="C356" s="35"/>
      <c r="D356" s="35"/>
      <c r="E356" s="35"/>
    </row>
    <row r="357" spans="1:5" x14ac:dyDescent="0.35">
      <c r="A357" s="34"/>
      <c r="B357" s="35"/>
      <c r="C357" s="35"/>
      <c r="D357" s="35"/>
      <c r="E357" s="35"/>
    </row>
    <row r="358" spans="1:5" x14ac:dyDescent="0.35">
      <c r="A358" s="34"/>
      <c r="B358" s="35"/>
      <c r="C358" s="35"/>
      <c r="D358" s="35"/>
      <c r="E358" s="35"/>
    </row>
    <row r="359" spans="1:5" x14ac:dyDescent="0.35">
      <c r="A359" s="34"/>
      <c r="B359" s="35"/>
      <c r="C359" s="35"/>
      <c r="D359" s="35"/>
      <c r="E359" s="35"/>
    </row>
    <row r="360" spans="1:5" x14ac:dyDescent="0.35">
      <c r="A360" s="34"/>
      <c r="B360" s="35"/>
      <c r="C360" s="35"/>
      <c r="D360" s="35"/>
      <c r="E360" s="35"/>
    </row>
    <row r="361" spans="1:5" x14ac:dyDescent="0.35">
      <c r="A361" s="34"/>
      <c r="B361" s="35"/>
      <c r="C361" s="35"/>
      <c r="D361" s="35"/>
      <c r="E361" s="35"/>
    </row>
    <row r="362" spans="1:5" x14ac:dyDescent="0.35">
      <c r="A362" s="34"/>
      <c r="B362" s="35"/>
      <c r="C362" s="35"/>
      <c r="D362" s="35"/>
      <c r="E362" s="35"/>
    </row>
    <row r="363" spans="1:5" x14ac:dyDescent="0.35">
      <c r="A363" s="34"/>
      <c r="B363" s="35"/>
      <c r="C363" s="35"/>
      <c r="D363" s="35"/>
      <c r="E363" s="35"/>
    </row>
    <row r="364" spans="1:5" x14ac:dyDescent="0.35">
      <c r="A364" s="34"/>
      <c r="B364" s="35"/>
      <c r="C364" s="35"/>
      <c r="D364" s="35"/>
      <c r="E364" s="35"/>
    </row>
    <row r="365" spans="1:5" x14ac:dyDescent="0.35">
      <c r="A365" s="34"/>
      <c r="B365" s="35"/>
      <c r="C365" s="35"/>
      <c r="D365" s="35"/>
      <c r="E365" s="35"/>
    </row>
    <row r="366" spans="1:5" x14ac:dyDescent="0.35">
      <c r="A366" s="34"/>
      <c r="B366" s="35"/>
      <c r="C366" s="35"/>
      <c r="D366" s="35"/>
      <c r="E366" s="35"/>
    </row>
    <row r="367" spans="1:5" x14ac:dyDescent="0.35">
      <c r="A367" s="34"/>
      <c r="B367" s="35"/>
      <c r="C367" s="35"/>
      <c r="D367" s="35"/>
      <c r="E367" s="35"/>
    </row>
    <row r="368" spans="1:5" x14ac:dyDescent="0.35">
      <c r="A368" s="34"/>
      <c r="B368" s="35"/>
      <c r="C368" s="35"/>
      <c r="D368" s="35"/>
      <c r="E368" s="35"/>
    </row>
    <row r="369" spans="1:5" x14ac:dyDescent="0.35">
      <c r="A369" s="34"/>
      <c r="B369" s="35"/>
      <c r="C369" s="35"/>
      <c r="D369" s="35"/>
      <c r="E369" s="35"/>
    </row>
    <row r="370" spans="1:5" x14ac:dyDescent="0.35">
      <c r="A370" s="34"/>
      <c r="B370" s="35"/>
      <c r="C370" s="35"/>
      <c r="D370" s="35"/>
      <c r="E370" s="35"/>
    </row>
    <row r="371" spans="1:5" x14ac:dyDescent="0.35">
      <c r="A371" s="34"/>
      <c r="B371" s="35"/>
      <c r="C371" s="35"/>
      <c r="D371" s="35"/>
      <c r="E371" s="35"/>
    </row>
    <row r="372" spans="1:5" x14ac:dyDescent="0.35">
      <c r="A372" s="34"/>
      <c r="B372" s="35"/>
      <c r="C372" s="35"/>
      <c r="D372" s="35"/>
      <c r="E372" s="35"/>
    </row>
    <row r="373" spans="1:5" x14ac:dyDescent="0.35">
      <c r="A373" s="34"/>
      <c r="B373" s="35"/>
      <c r="C373" s="35"/>
      <c r="D373" s="35"/>
      <c r="E373" s="35"/>
    </row>
    <row r="374" spans="1:5" x14ac:dyDescent="0.35">
      <c r="A374" s="34"/>
      <c r="B374" s="35"/>
      <c r="C374" s="35"/>
      <c r="D374" s="35"/>
      <c r="E374" s="35"/>
    </row>
    <row r="375" spans="1:5" x14ac:dyDescent="0.35">
      <c r="A375" s="34"/>
      <c r="B375" s="35"/>
      <c r="C375" s="35"/>
      <c r="D375" s="35"/>
      <c r="E375" s="35"/>
    </row>
    <row r="376" spans="1:5" x14ac:dyDescent="0.35">
      <c r="A376" s="34"/>
      <c r="B376" s="35"/>
      <c r="C376" s="35"/>
      <c r="D376" s="35"/>
      <c r="E376" s="35"/>
    </row>
    <row r="377" spans="1:5" x14ac:dyDescent="0.35">
      <c r="A377" s="34"/>
      <c r="B377" s="35"/>
      <c r="C377" s="35"/>
      <c r="D377" s="35"/>
      <c r="E377" s="35"/>
    </row>
    <row r="378" spans="1:5" x14ac:dyDescent="0.35">
      <c r="A378" s="34"/>
      <c r="B378" s="35"/>
      <c r="C378" s="35"/>
      <c r="D378" s="35"/>
      <c r="E378" s="35"/>
    </row>
    <row r="379" spans="1:5" x14ac:dyDescent="0.35">
      <c r="A379" s="34"/>
      <c r="B379" s="35"/>
      <c r="C379" s="35"/>
      <c r="D379" s="35"/>
      <c r="E379" s="35"/>
    </row>
    <row r="380" spans="1:5" x14ac:dyDescent="0.35">
      <c r="A380" s="34"/>
      <c r="B380" s="35"/>
      <c r="C380" s="35"/>
      <c r="D380" s="35"/>
      <c r="E380" s="35"/>
    </row>
    <row r="381" spans="1:5" x14ac:dyDescent="0.35">
      <c r="A381" s="34"/>
      <c r="B381" s="35"/>
      <c r="C381" s="35"/>
      <c r="D381" s="35"/>
      <c r="E381" s="35"/>
    </row>
    <row r="382" spans="1:5" x14ac:dyDescent="0.35">
      <c r="A382" s="34"/>
      <c r="B382" s="35"/>
      <c r="C382" s="35"/>
      <c r="D382" s="35"/>
      <c r="E382" s="35"/>
    </row>
    <row r="383" spans="1:5" x14ac:dyDescent="0.35">
      <c r="A383" s="34"/>
      <c r="B383" s="35"/>
      <c r="C383" s="35"/>
      <c r="D383" s="35"/>
      <c r="E383" s="35"/>
    </row>
    <row r="384" spans="1:5" x14ac:dyDescent="0.35">
      <c r="A384" s="34"/>
      <c r="B384" s="35"/>
      <c r="C384" s="35"/>
      <c r="D384" s="35"/>
      <c r="E384" s="35"/>
    </row>
    <row r="385" spans="1:5" x14ac:dyDescent="0.35">
      <c r="A385" s="34"/>
      <c r="B385" s="35"/>
      <c r="C385" s="35"/>
      <c r="D385" s="35"/>
      <c r="E385" s="35"/>
    </row>
    <row r="386" spans="1:5" x14ac:dyDescent="0.35">
      <c r="A386" s="34"/>
      <c r="B386" s="35"/>
      <c r="C386" s="35"/>
      <c r="D386" s="35"/>
      <c r="E386" s="35"/>
    </row>
    <row r="387" spans="1:5" x14ac:dyDescent="0.35">
      <c r="A387" s="34"/>
      <c r="B387" s="35"/>
      <c r="C387" s="35"/>
      <c r="D387" s="35"/>
      <c r="E387" s="35"/>
    </row>
    <row r="388" spans="1:5" x14ac:dyDescent="0.35">
      <c r="A388" s="34"/>
      <c r="B388" s="35"/>
      <c r="C388" s="35"/>
      <c r="D388" s="35"/>
      <c r="E388" s="35"/>
    </row>
    <row r="389" spans="1:5" x14ac:dyDescent="0.35">
      <c r="A389" s="34"/>
      <c r="B389" s="35"/>
      <c r="C389" s="35"/>
      <c r="D389" s="35"/>
      <c r="E389" s="35"/>
    </row>
    <row r="390" spans="1:5" x14ac:dyDescent="0.35">
      <c r="A390" s="34"/>
      <c r="B390" s="35"/>
      <c r="C390" s="35"/>
      <c r="D390" s="35"/>
      <c r="E390" s="35"/>
    </row>
    <row r="391" spans="1:5" x14ac:dyDescent="0.35">
      <c r="A391" s="34"/>
      <c r="B391" s="35"/>
      <c r="C391" s="35"/>
      <c r="D391" s="35"/>
      <c r="E391" s="35"/>
    </row>
    <row r="392" spans="1:5" x14ac:dyDescent="0.35">
      <c r="A392" s="34"/>
      <c r="B392" s="35"/>
      <c r="C392" s="35"/>
      <c r="D392" s="35"/>
      <c r="E392" s="35"/>
    </row>
    <row r="393" spans="1:5" x14ac:dyDescent="0.35">
      <c r="A393" s="34"/>
      <c r="B393" s="35"/>
      <c r="C393" s="35"/>
      <c r="D393" s="35"/>
      <c r="E393" s="35"/>
    </row>
    <row r="394" spans="1:5" x14ac:dyDescent="0.35">
      <c r="A394" s="34"/>
      <c r="B394" s="35"/>
      <c r="C394" s="35"/>
      <c r="D394" s="35"/>
      <c r="E394" s="35"/>
    </row>
    <row r="395" spans="1:5" x14ac:dyDescent="0.35">
      <c r="A395" s="34"/>
      <c r="B395" s="35"/>
      <c r="C395" s="35"/>
      <c r="D395" s="35"/>
      <c r="E395" s="35"/>
    </row>
    <row r="396" spans="1:5" x14ac:dyDescent="0.35">
      <c r="A396" s="34"/>
      <c r="B396" s="35"/>
      <c r="C396" s="35"/>
      <c r="D396" s="35"/>
      <c r="E396" s="35"/>
    </row>
    <row r="397" spans="1:5" x14ac:dyDescent="0.35">
      <c r="A397" s="34"/>
      <c r="B397" s="35"/>
      <c r="C397" s="35"/>
      <c r="D397" s="35"/>
      <c r="E397" s="35"/>
    </row>
    <row r="398" spans="1:5" x14ac:dyDescent="0.35">
      <c r="A398" s="34"/>
      <c r="B398" s="35"/>
      <c r="C398" s="35"/>
      <c r="D398" s="35"/>
      <c r="E398" s="35"/>
    </row>
    <row r="399" spans="1:5" x14ac:dyDescent="0.35">
      <c r="A399" s="34"/>
      <c r="B399" s="35"/>
      <c r="C399" s="35"/>
      <c r="D399" s="35"/>
      <c r="E399" s="35"/>
    </row>
    <row r="400" spans="1:5" x14ac:dyDescent="0.35">
      <c r="A400" s="34"/>
      <c r="B400" s="35"/>
      <c r="C400" s="35"/>
      <c r="D400" s="35"/>
      <c r="E400" s="35"/>
    </row>
    <row r="401" spans="1:5" x14ac:dyDescent="0.35">
      <c r="A401" s="34"/>
      <c r="B401" s="35"/>
      <c r="C401" s="35"/>
      <c r="D401" s="35"/>
      <c r="E401" s="35"/>
    </row>
    <row r="402" spans="1:5" x14ac:dyDescent="0.35">
      <c r="A402" s="34"/>
      <c r="B402" s="35"/>
      <c r="C402" s="35"/>
      <c r="D402" s="35"/>
      <c r="E402" s="35"/>
    </row>
    <row r="403" spans="1:5" x14ac:dyDescent="0.35">
      <c r="A403" s="34"/>
      <c r="B403" s="35"/>
      <c r="C403" s="35"/>
      <c r="D403" s="35"/>
      <c r="E403" s="35"/>
    </row>
    <row r="404" spans="1:5" x14ac:dyDescent="0.35">
      <c r="A404" s="34"/>
      <c r="B404" s="35"/>
      <c r="C404" s="35"/>
      <c r="D404" s="35"/>
      <c r="E404" s="35"/>
    </row>
    <row r="405" spans="1:5" x14ac:dyDescent="0.35">
      <c r="A405" s="34"/>
      <c r="B405" s="35"/>
      <c r="C405" s="35"/>
      <c r="D405" s="35"/>
      <c r="E405" s="35"/>
    </row>
    <row r="406" spans="1:5" x14ac:dyDescent="0.35">
      <c r="A406" s="34"/>
      <c r="B406" s="35"/>
      <c r="C406" s="35"/>
      <c r="D406" s="35"/>
      <c r="E406" s="35"/>
    </row>
    <row r="407" spans="1:5" x14ac:dyDescent="0.35">
      <c r="A407" s="34"/>
      <c r="B407" s="35"/>
      <c r="C407" s="35"/>
      <c r="D407" s="35"/>
      <c r="E407" s="35"/>
    </row>
    <row r="408" spans="1:5" x14ac:dyDescent="0.35">
      <c r="A408" s="34"/>
      <c r="B408" s="35"/>
      <c r="C408" s="35"/>
      <c r="D408" s="35"/>
      <c r="E408" s="35"/>
    </row>
    <row r="409" spans="1:5" x14ac:dyDescent="0.35">
      <c r="A409" s="34"/>
      <c r="B409" s="35"/>
      <c r="C409" s="35"/>
      <c r="D409" s="35"/>
      <c r="E409" s="35"/>
    </row>
    <row r="410" spans="1:5" x14ac:dyDescent="0.35">
      <c r="A410" s="34"/>
      <c r="B410" s="35"/>
      <c r="C410" s="35"/>
      <c r="D410" s="35"/>
      <c r="E410" s="35"/>
    </row>
    <row r="411" spans="1:5" x14ac:dyDescent="0.35">
      <c r="A411" s="34"/>
      <c r="B411" s="35"/>
      <c r="C411" s="35"/>
      <c r="D411" s="35"/>
      <c r="E411" s="35"/>
    </row>
    <row r="412" spans="1:5" x14ac:dyDescent="0.35">
      <c r="A412" s="34"/>
      <c r="B412" s="35"/>
      <c r="C412" s="35"/>
      <c r="D412" s="35"/>
      <c r="E412" s="35"/>
    </row>
    <row r="413" spans="1:5" x14ac:dyDescent="0.35">
      <c r="A413" s="34"/>
      <c r="B413" s="35"/>
      <c r="C413" s="35"/>
      <c r="D413" s="35"/>
      <c r="E413" s="35"/>
    </row>
    <row r="414" spans="1:5" x14ac:dyDescent="0.35">
      <c r="A414" s="34"/>
      <c r="B414" s="35"/>
      <c r="C414" s="35"/>
      <c r="D414" s="35"/>
      <c r="E414" s="35"/>
    </row>
    <row r="415" spans="1:5" x14ac:dyDescent="0.35">
      <c r="A415" s="34"/>
      <c r="B415" s="35"/>
      <c r="C415" s="35"/>
      <c r="D415" s="35"/>
      <c r="E415" s="35"/>
    </row>
    <row r="416" spans="1:5" x14ac:dyDescent="0.35">
      <c r="A416" s="34"/>
      <c r="B416" s="35"/>
      <c r="C416" s="35"/>
      <c r="D416" s="35"/>
      <c r="E416" s="35"/>
    </row>
    <row r="417" spans="1:5" x14ac:dyDescent="0.35">
      <c r="A417" s="34"/>
      <c r="B417" s="35"/>
      <c r="C417" s="35"/>
      <c r="D417" s="35"/>
      <c r="E417" s="35"/>
    </row>
    <row r="418" spans="1:5" x14ac:dyDescent="0.35">
      <c r="A418" s="34"/>
      <c r="B418" s="35"/>
      <c r="C418" s="35"/>
      <c r="D418" s="35"/>
      <c r="E418" s="35"/>
    </row>
    <row r="419" spans="1:5" x14ac:dyDescent="0.35">
      <c r="A419" s="34"/>
      <c r="B419" s="35"/>
      <c r="C419" s="35"/>
      <c r="D419" s="35"/>
      <c r="E419" s="35"/>
    </row>
    <row r="420" spans="1:5" x14ac:dyDescent="0.35">
      <c r="A420" s="34"/>
      <c r="B420" s="35"/>
      <c r="C420" s="35"/>
      <c r="D420" s="35"/>
      <c r="E420" s="35"/>
    </row>
    <row r="421" spans="1:5" x14ac:dyDescent="0.35">
      <c r="A421" s="34"/>
      <c r="B421" s="35"/>
      <c r="C421" s="35"/>
      <c r="D421" s="35"/>
      <c r="E421" s="35"/>
    </row>
    <row r="422" spans="1:5" x14ac:dyDescent="0.35">
      <c r="A422" s="34"/>
      <c r="B422" s="35"/>
      <c r="C422" s="35"/>
      <c r="D422" s="35"/>
      <c r="E422" s="35"/>
    </row>
    <row r="423" spans="1:5" x14ac:dyDescent="0.35">
      <c r="A423" s="34"/>
      <c r="B423" s="35"/>
      <c r="C423" s="35"/>
      <c r="D423" s="35"/>
      <c r="E423" s="35"/>
    </row>
    <row r="424" spans="1:5" x14ac:dyDescent="0.35">
      <c r="A424" s="34"/>
      <c r="B424" s="35"/>
      <c r="C424" s="35"/>
      <c r="D424" s="35"/>
      <c r="E424" s="35"/>
    </row>
    <row r="425" spans="1:5" x14ac:dyDescent="0.35">
      <c r="A425" s="34"/>
      <c r="B425" s="35"/>
      <c r="C425" s="35"/>
      <c r="D425" s="35"/>
      <c r="E425" s="35"/>
    </row>
    <row r="426" spans="1:5" x14ac:dyDescent="0.35">
      <c r="A426" s="34"/>
      <c r="B426" s="35"/>
      <c r="C426" s="35"/>
      <c r="D426" s="35"/>
      <c r="E426" s="35"/>
    </row>
    <row r="427" spans="1:5" x14ac:dyDescent="0.35">
      <c r="A427" s="34"/>
      <c r="B427" s="35"/>
      <c r="C427" s="35"/>
      <c r="D427" s="35"/>
      <c r="E427" s="35"/>
    </row>
    <row r="428" spans="1:5" x14ac:dyDescent="0.35">
      <c r="A428" s="34"/>
      <c r="B428" s="35"/>
      <c r="C428" s="35"/>
      <c r="D428" s="35"/>
      <c r="E428" s="35"/>
    </row>
    <row r="429" spans="1:5" x14ac:dyDescent="0.35">
      <c r="A429" s="34"/>
      <c r="B429" s="35"/>
      <c r="C429" s="35"/>
      <c r="D429" s="35"/>
      <c r="E429" s="35"/>
    </row>
    <row r="430" spans="1:5" x14ac:dyDescent="0.35">
      <c r="A430" s="34"/>
      <c r="B430" s="35"/>
      <c r="C430" s="35"/>
      <c r="D430" s="35"/>
      <c r="E430" s="35"/>
    </row>
    <row r="431" spans="1:5" x14ac:dyDescent="0.35">
      <c r="A431" s="34"/>
      <c r="B431" s="35"/>
      <c r="C431" s="35"/>
      <c r="D431" s="35"/>
      <c r="E431" s="35"/>
    </row>
    <row r="432" spans="1:5" x14ac:dyDescent="0.35">
      <c r="A432" s="34"/>
      <c r="B432" s="35"/>
      <c r="C432" s="35"/>
      <c r="D432" s="35"/>
      <c r="E432" s="35"/>
    </row>
    <row r="433" spans="1:5" x14ac:dyDescent="0.35">
      <c r="A433" s="34"/>
      <c r="B433" s="35"/>
      <c r="C433" s="35"/>
      <c r="D433" s="35"/>
      <c r="E433" s="35"/>
    </row>
    <row r="434" spans="1:5" x14ac:dyDescent="0.35">
      <c r="A434" s="34"/>
      <c r="B434" s="35"/>
      <c r="C434" s="35"/>
      <c r="D434" s="35"/>
      <c r="E434" s="35"/>
    </row>
    <row r="435" spans="1:5" x14ac:dyDescent="0.35">
      <c r="A435" s="34"/>
      <c r="B435" s="35"/>
      <c r="C435" s="35"/>
      <c r="D435" s="35"/>
      <c r="E435" s="35"/>
    </row>
    <row r="436" spans="1:5" x14ac:dyDescent="0.35">
      <c r="A436" s="34"/>
      <c r="B436" s="35"/>
      <c r="C436" s="35"/>
      <c r="D436" s="35"/>
      <c r="E436" s="35"/>
    </row>
    <row r="437" spans="1:5" x14ac:dyDescent="0.35">
      <c r="A437" s="34"/>
      <c r="B437" s="35"/>
      <c r="C437" s="35"/>
      <c r="D437" s="35"/>
      <c r="E437" s="35"/>
    </row>
    <row r="438" spans="1:5" x14ac:dyDescent="0.35">
      <c r="A438" s="34"/>
      <c r="B438" s="35"/>
      <c r="C438" s="35"/>
      <c r="D438" s="35"/>
      <c r="E438" s="35"/>
    </row>
    <row r="439" spans="1:5" x14ac:dyDescent="0.35">
      <c r="A439" s="34"/>
      <c r="B439" s="35"/>
      <c r="C439" s="35"/>
      <c r="D439" s="35"/>
      <c r="E439" s="35"/>
    </row>
    <row r="440" spans="1:5" x14ac:dyDescent="0.35">
      <c r="A440" s="34"/>
      <c r="B440" s="35"/>
      <c r="C440" s="35"/>
      <c r="D440" s="35"/>
      <c r="E440" s="35"/>
    </row>
    <row r="441" spans="1:5" x14ac:dyDescent="0.35">
      <c r="A441" s="34"/>
      <c r="B441" s="35"/>
      <c r="C441" s="35"/>
      <c r="D441" s="35"/>
      <c r="E441" s="35"/>
    </row>
    <row r="442" spans="1:5" x14ac:dyDescent="0.35">
      <c r="A442" s="34"/>
      <c r="B442" s="35"/>
      <c r="C442" s="35"/>
      <c r="D442" s="35"/>
      <c r="E442" s="35"/>
    </row>
    <row r="443" spans="1:5" x14ac:dyDescent="0.35">
      <c r="A443" s="34"/>
      <c r="B443" s="35"/>
      <c r="C443" s="35"/>
      <c r="D443" s="35"/>
      <c r="E443" s="35"/>
    </row>
    <row r="444" spans="1:5" x14ac:dyDescent="0.35">
      <c r="A444" s="34"/>
      <c r="B444" s="35"/>
      <c r="C444" s="35"/>
      <c r="D444" s="35"/>
      <c r="E444" s="35"/>
    </row>
    <row r="445" spans="1:5" x14ac:dyDescent="0.35">
      <c r="A445" s="34"/>
      <c r="B445" s="35"/>
      <c r="C445" s="35"/>
      <c r="D445" s="35"/>
      <c r="E445" s="35"/>
    </row>
    <row r="446" spans="1:5" x14ac:dyDescent="0.35">
      <c r="A446" s="34"/>
      <c r="B446" s="35"/>
      <c r="C446" s="35"/>
      <c r="D446" s="35"/>
      <c r="E446" s="35"/>
    </row>
    <row r="447" spans="1:5" x14ac:dyDescent="0.35">
      <c r="A447" s="34"/>
      <c r="B447" s="35"/>
      <c r="C447" s="35"/>
      <c r="D447" s="35"/>
      <c r="E447" s="35"/>
    </row>
    <row r="448" spans="1:5" x14ac:dyDescent="0.35">
      <c r="A448" s="34"/>
      <c r="B448" s="35"/>
      <c r="C448" s="35"/>
      <c r="D448" s="35"/>
      <c r="E448" s="35"/>
    </row>
    <row r="449" spans="1:5" x14ac:dyDescent="0.35">
      <c r="A449" s="34"/>
      <c r="B449" s="35"/>
      <c r="C449" s="35"/>
      <c r="D449" s="35"/>
      <c r="E449" s="35"/>
    </row>
    <row r="450" spans="1:5" x14ac:dyDescent="0.35">
      <c r="A450" s="34"/>
      <c r="B450" s="35"/>
      <c r="C450" s="35"/>
      <c r="D450" s="35"/>
      <c r="E450" s="35"/>
    </row>
    <row r="451" spans="1:5" x14ac:dyDescent="0.35">
      <c r="A451" s="34"/>
      <c r="B451" s="35"/>
      <c r="C451" s="35"/>
      <c r="D451" s="35"/>
      <c r="E451" s="35"/>
    </row>
    <row r="452" spans="1:5" x14ac:dyDescent="0.35">
      <c r="A452" s="34"/>
      <c r="B452" s="35"/>
      <c r="C452" s="35"/>
      <c r="D452" s="35"/>
      <c r="E452" s="35"/>
    </row>
    <row r="453" spans="1:5" x14ac:dyDescent="0.35">
      <c r="A453" s="34"/>
      <c r="B453" s="35"/>
      <c r="C453" s="35"/>
      <c r="D453" s="35"/>
      <c r="E453" s="35"/>
    </row>
    <row r="454" spans="1:5" x14ac:dyDescent="0.35">
      <c r="A454" s="34"/>
      <c r="B454" s="35"/>
      <c r="C454" s="35"/>
      <c r="D454" s="35"/>
      <c r="E454" s="35"/>
    </row>
    <row r="455" spans="1:5" x14ac:dyDescent="0.35">
      <c r="A455" s="34"/>
      <c r="B455" s="35"/>
      <c r="C455" s="35"/>
      <c r="D455" s="35"/>
      <c r="E455" s="35"/>
    </row>
    <row r="456" spans="1:5" x14ac:dyDescent="0.35">
      <c r="A456" s="34"/>
      <c r="B456" s="35"/>
      <c r="C456" s="35"/>
      <c r="D456" s="35"/>
      <c r="E456" s="35"/>
    </row>
    <row r="457" spans="1:5" x14ac:dyDescent="0.35">
      <c r="A457" s="34"/>
      <c r="B457" s="35"/>
      <c r="C457" s="35"/>
      <c r="D457" s="35"/>
      <c r="E457" s="35"/>
    </row>
    <row r="458" spans="1:5" x14ac:dyDescent="0.35">
      <c r="A458" s="34"/>
      <c r="B458" s="35"/>
      <c r="C458" s="35"/>
      <c r="D458" s="35"/>
      <c r="E458" s="35"/>
    </row>
    <row r="459" spans="1:5" x14ac:dyDescent="0.35">
      <c r="A459" s="34"/>
      <c r="B459" s="35"/>
      <c r="C459" s="35"/>
      <c r="D459" s="35"/>
      <c r="E459" s="35"/>
    </row>
    <row r="460" spans="1:5" x14ac:dyDescent="0.35">
      <c r="A460" s="34"/>
      <c r="B460" s="35"/>
      <c r="C460" s="35"/>
      <c r="D460" s="35"/>
      <c r="E460" s="35"/>
    </row>
    <row r="461" spans="1:5" x14ac:dyDescent="0.35">
      <c r="A461" s="34"/>
      <c r="B461" s="35"/>
      <c r="C461" s="35"/>
      <c r="D461" s="35"/>
      <c r="E461" s="35"/>
    </row>
    <row r="462" spans="1:5" x14ac:dyDescent="0.35">
      <c r="A462" s="34"/>
      <c r="B462" s="35"/>
      <c r="C462" s="35"/>
      <c r="D462" s="35"/>
      <c r="E462" s="35"/>
    </row>
    <row r="463" spans="1:5" x14ac:dyDescent="0.35">
      <c r="A463" s="34"/>
      <c r="B463" s="35"/>
      <c r="C463" s="35"/>
      <c r="D463" s="35"/>
      <c r="E463" s="35"/>
    </row>
    <row r="464" spans="1:5" x14ac:dyDescent="0.35">
      <c r="A464" s="34"/>
      <c r="B464" s="35"/>
      <c r="C464" s="35"/>
      <c r="D464" s="35"/>
      <c r="E464" s="35"/>
    </row>
    <row r="465" spans="1:5" x14ac:dyDescent="0.35">
      <c r="A465" s="34"/>
      <c r="B465" s="35"/>
      <c r="C465" s="35"/>
      <c r="D465" s="35"/>
      <c r="E465" s="35"/>
    </row>
    <row r="466" spans="1:5" x14ac:dyDescent="0.35">
      <c r="A466" s="34"/>
      <c r="B466" s="35"/>
      <c r="C466" s="35"/>
      <c r="D466" s="35"/>
      <c r="E466" s="35"/>
    </row>
    <row r="467" spans="1:5" x14ac:dyDescent="0.35">
      <c r="A467" s="34"/>
      <c r="B467" s="35"/>
      <c r="C467" s="35"/>
      <c r="D467" s="35"/>
      <c r="E467" s="35"/>
    </row>
    <row r="468" spans="1:5" x14ac:dyDescent="0.35">
      <c r="A468" s="34"/>
      <c r="B468" s="35"/>
      <c r="C468" s="35"/>
      <c r="D468" s="35"/>
      <c r="E468" s="35"/>
    </row>
    <row r="469" spans="1:5" x14ac:dyDescent="0.35">
      <c r="A469" s="34"/>
      <c r="B469" s="35"/>
      <c r="C469" s="35"/>
      <c r="D469" s="35"/>
      <c r="E469" s="35"/>
    </row>
    <row r="470" spans="1:5" x14ac:dyDescent="0.35">
      <c r="A470" s="34"/>
      <c r="B470" s="35"/>
      <c r="C470" s="35"/>
      <c r="D470" s="35"/>
      <c r="E470" s="35"/>
    </row>
    <row r="471" spans="1:5" x14ac:dyDescent="0.35">
      <c r="A471" s="34"/>
      <c r="B471" s="35"/>
      <c r="C471" s="35"/>
      <c r="D471" s="35"/>
      <c r="E471" s="35"/>
    </row>
    <row r="472" spans="1:5" x14ac:dyDescent="0.35">
      <c r="A472" s="34"/>
      <c r="B472" s="35"/>
      <c r="C472" s="35"/>
      <c r="D472" s="35"/>
      <c r="E472" s="35"/>
    </row>
    <row r="473" spans="1:5" x14ac:dyDescent="0.35">
      <c r="A473" s="34"/>
      <c r="B473" s="35"/>
      <c r="C473" s="35"/>
      <c r="D473" s="35"/>
      <c r="E473" s="35"/>
    </row>
    <row r="474" spans="1:5" x14ac:dyDescent="0.35">
      <c r="A474" s="34"/>
      <c r="B474" s="35"/>
      <c r="C474" s="35"/>
      <c r="D474" s="35"/>
      <c r="E474" s="35"/>
    </row>
    <row r="475" spans="1:5" x14ac:dyDescent="0.35">
      <c r="A475" s="34"/>
      <c r="B475" s="35"/>
      <c r="C475" s="35"/>
      <c r="D475" s="35"/>
      <c r="E475" s="35"/>
    </row>
    <row r="476" spans="1:5" x14ac:dyDescent="0.35">
      <c r="A476" s="34"/>
      <c r="B476" s="35"/>
      <c r="C476" s="35"/>
      <c r="D476" s="35"/>
      <c r="E476" s="35"/>
    </row>
    <row r="477" spans="1:5" x14ac:dyDescent="0.35">
      <c r="A477" s="34"/>
      <c r="B477" s="35"/>
      <c r="C477" s="35"/>
      <c r="D477" s="35"/>
      <c r="E477" s="35"/>
    </row>
    <row r="478" spans="1:5" x14ac:dyDescent="0.35">
      <c r="A478" s="34"/>
      <c r="B478" s="35"/>
      <c r="C478" s="35"/>
      <c r="D478" s="35"/>
      <c r="E478" s="35"/>
    </row>
    <row r="479" spans="1:5" x14ac:dyDescent="0.35">
      <c r="A479" s="34"/>
      <c r="B479" s="35"/>
      <c r="C479" s="35"/>
      <c r="D479" s="35"/>
      <c r="E479" s="35"/>
    </row>
    <row r="480" spans="1:5" x14ac:dyDescent="0.35">
      <c r="A480" s="34"/>
      <c r="B480" s="35"/>
      <c r="C480" s="35"/>
      <c r="D480" s="35"/>
      <c r="E480" s="35"/>
    </row>
    <row r="481" spans="1:5" x14ac:dyDescent="0.35">
      <c r="A481" s="34"/>
      <c r="B481" s="35"/>
      <c r="C481" s="35"/>
      <c r="D481" s="35"/>
      <c r="E481" s="35"/>
    </row>
    <row r="482" spans="1:5" x14ac:dyDescent="0.35">
      <c r="A482" s="34"/>
      <c r="B482" s="35"/>
      <c r="C482" s="35"/>
      <c r="D482" s="35"/>
      <c r="E482" s="35"/>
    </row>
    <row r="483" spans="1:5" x14ac:dyDescent="0.35">
      <c r="A483" s="34"/>
      <c r="B483" s="35"/>
      <c r="C483" s="35"/>
      <c r="D483" s="35"/>
      <c r="E483" s="35"/>
    </row>
    <row r="484" spans="1:5" x14ac:dyDescent="0.35">
      <c r="A484" s="34"/>
      <c r="B484" s="35"/>
      <c r="C484" s="35"/>
      <c r="D484" s="35"/>
      <c r="E484" s="35"/>
    </row>
    <row r="485" spans="1:5" x14ac:dyDescent="0.35">
      <c r="A485" s="34"/>
      <c r="B485" s="35"/>
      <c r="C485" s="35"/>
      <c r="D485" s="35"/>
      <c r="E485" s="35"/>
    </row>
    <row r="486" spans="1:5" x14ac:dyDescent="0.35">
      <c r="A486" s="34"/>
      <c r="B486" s="35"/>
      <c r="C486" s="35"/>
      <c r="D486" s="35"/>
      <c r="E486" s="35"/>
    </row>
    <row r="487" spans="1:5" x14ac:dyDescent="0.35">
      <c r="A487" s="34"/>
      <c r="B487" s="35"/>
      <c r="C487" s="35"/>
      <c r="D487" s="35"/>
      <c r="E487" s="35"/>
    </row>
    <row r="488" spans="1:5" x14ac:dyDescent="0.35">
      <c r="A488" s="34"/>
      <c r="B488" s="35"/>
      <c r="C488" s="35"/>
      <c r="D488" s="35"/>
      <c r="E488" s="35"/>
    </row>
    <row r="489" spans="1:5" x14ac:dyDescent="0.35">
      <c r="A489" s="34"/>
      <c r="B489" s="35"/>
      <c r="C489" s="35"/>
      <c r="D489" s="35"/>
      <c r="E489" s="35"/>
    </row>
    <row r="490" spans="1:5" x14ac:dyDescent="0.35">
      <c r="A490" s="34"/>
      <c r="B490" s="35"/>
      <c r="C490" s="35"/>
      <c r="D490" s="35"/>
      <c r="E490" s="35"/>
    </row>
    <row r="491" spans="1:5" x14ac:dyDescent="0.35">
      <c r="A491" s="34"/>
      <c r="B491" s="35"/>
      <c r="C491" s="35"/>
      <c r="D491" s="35"/>
      <c r="E491" s="35"/>
    </row>
    <row r="492" spans="1:5" x14ac:dyDescent="0.35">
      <c r="A492" s="34"/>
      <c r="B492" s="35"/>
      <c r="C492" s="35"/>
      <c r="D492" s="35"/>
      <c r="E492" s="35"/>
    </row>
    <row r="493" spans="1:5" x14ac:dyDescent="0.35">
      <c r="A493" s="34"/>
      <c r="B493" s="35"/>
      <c r="C493" s="35"/>
      <c r="D493" s="35"/>
      <c r="E493" s="35"/>
    </row>
    <row r="494" spans="1:5" x14ac:dyDescent="0.35">
      <c r="A494" s="34"/>
      <c r="B494" s="35"/>
      <c r="C494" s="35"/>
      <c r="D494" s="35"/>
      <c r="E494" s="35"/>
    </row>
    <row r="495" spans="1:5" x14ac:dyDescent="0.35">
      <c r="A495" s="34"/>
      <c r="B495" s="35"/>
      <c r="C495" s="35"/>
      <c r="D495" s="35"/>
      <c r="E495" s="35"/>
    </row>
    <row r="496" spans="1:5" x14ac:dyDescent="0.35">
      <c r="A496" s="34"/>
      <c r="B496" s="35"/>
      <c r="C496" s="35"/>
      <c r="D496" s="35"/>
      <c r="E496" s="35"/>
    </row>
    <row r="497" spans="1:5" x14ac:dyDescent="0.35">
      <c r="A497" s="34"/>
      <c r="B497" s="35"/>
      <c r="C497" s="35"/>
      <c r="D497" s="35"/>
      <c r="E497" s="35"/>
    </row>
    <row r="498" spans="1:5" x14ac:dyDescent="0.35">
      <c r="A498" s="34"/>
      <c r="B498" s="35"/>
      <c r="C498" s="35"/>
      <c r="D498" s="35"/>
      <c r="E498" s="35"/>
    </row>
    <row r="499" spans="1:5" x14ac:dyDescent="0.35">
      <c r="A499" s="34"/>
      <c r="B499" s="35"/>
      <c r="C499" s="35"/>
      <c r="D499" s="35"/>
      <c r="E499" s="35"/>
    </row>
    <row r="500" spans="1:5" x14ac:dyDescent="0.35">
      <c r="A500" s="34"/>
      <c r="B500" s="35"/>
      <c r="C500" s="35"/>
      <c r="D500" s="35"/>
      <c r="E500" s="35"/>
    </row>
    <row r="501" spans="1:5" x14ac:dyDescent="0.35">
      <c r="A501" s="34"/>
      <c r="B501" s="35"/>
      <c r="C501" s="35"/>
      <c r="D501" s="35"/>
      <c r="E501" s="35"/>
    </row>
    <row r="502" spans="1:5" x14ac:dyDescent="0.35">
      <c r="A502" s="34"/>
      <c r="B502" s="35"/>
      <c r="C502" s="35"/>
      <c r="D502" s="35"/>
      <c r="E502" s="35"/>
    </row>
    <row r="503" spans="1:5" x14ac:dyDescent="0.35">
      <c r="A503" s="34"/>
      <c r="B503" s="35"/>
      <c r="C503" s="35"/>
      <c r="D503" s="35"/>
      <c r="E503" s="35"/>
    </row>
    <row r="504" spans="1:5" x14ac:dyDescent="0.35">
      <c r="A504" s="34"/>
      <c r="B504" s="35"/>
      <c r="C504" s="35"/>
      <c r="D504" s="35"/>
      <c r="E504" s="35"/>
    </row>
    <row r="505" spans="1:5" x14ac:dyDescent="0.35">
      <c r="A505" s="34"/>
      <c r="B505" s="35"/>
      <c r="C505" s="35"/>
      <c r="D505" s="35"/>
      <c r="E505" s="35"/>
    </row>
    <row r="506" spans="1:5" x14ac:dyDescent="0.35">
      <c r="A506" s="34"/>
      <c r="B506" s="35"/>
      <c r="C506" s="35"/>
      <c r="D506" s="35"/>
      <c r="E506" s="35"/>
    </row>
    <row r="507" spans="1:5" x14ac:dyDescent="0.35">
      <c r="A507" s="34"/>
      <c r="B507" s="35"/>
      <c r="C507" s="35"/>
      <c r="D507" s="35"/>
      <c r="E507" s="35"/>
    </row>
    <row r="508" spans="1:5" x14ac:dyDescent="0.35">
      <c r="A508" s="34"/>
      <c r="B508" s="35"/>
      <c r="C508" s="35"/>
      <c r="D508" s="35"/>
      <c r="E508" s="35"/>
    </row>
    <row r="509" spans="1:5" x14ac:dyDescent="0.35">
      <c r="A509" s="34"/>
      <c r="B509" s="35"/>
      <c r="C509" s="35"/>
      <c r="D509" s="35"/>
      <c r="E509" s="35"/>
    </row>
    <row r="510" spans="1:5" x14ac:dyDescent="0.35">
      <c r="A510" s="34"/>
      <c r="B510" s="35"/>
      <c r="C510" s="35"/>
      <c r="D510" s="35"/>
      <c r="E510" s="35"/>
    </row>
    <row r="511" spans="1:5" x14ac:dyDescent="0.35">
      <c r="A511" s="34"/>
      <c r="B511" s="35"/>
      <c r="C511" s="35"/>
      <c r="D511" s="35"/>
      <c r="E511" s="35"/>
    </row>
    <row r="512" spans="1:5" x14ac:dyDescent="0.35">
      <c r="A512" s="34"/>
      <c r="B512" s="35"/>
      <c r="C512" s="35"/>
      <c r="D512" s="35"/>
      <c r="E512" s="35"/>
    </row>
    <row r="513" spans="1:5" x14ac:dyDescent="0.35">
      <c r="A513" s="34"/>
      <c r="B513" s="35"/>
      <c r="C513" s="35"/>
      <c r="D513" s="35"/>
      <c r="E513" s="35"/>
    </row>
    <row r="514" spans="1:5" x14ac:dyDescent="0.35">
      <c r="A514" s="34"/>
      <c r="B514" s="35"/>
      <c r="C514" s="35"/>
      <c r="D514" s="35"/>
      <c r="E514" s="35"/>
    </row>
    <row r="515" spans="1:5" x14ac:dyDescent="0.35">
      <c r="A515" s="34"/>
      <c r="B515" s="35"/>
      <c r="C515" s="35"/>
      <c r="D515" s="35"/>
      <c r="E515" s="35"/>
    </row>
    <row r="516" spans="1:5" x14ac:dyDescent="0.35">
      <c r="A516" s="34"/>
      <c r="B516" s="35"/>
      <c r="C516" s="35"/>
      <c r="D516" s="35"/>
      <c r="E516" s="35"/>
    </row>
    <row r="517" spans="1:5" x14ac:dyDescent="0.35">
      <c r="A517" s="34"/>
      <c r="B517" s="35"/>
      <c r="C517" s="35"/>
      <c r="D517" s="35"/>
      <c r="E517" s="35"/>
    </row>
    <row r="518" spans="1:5" x14ac:dyDescent="0.35">
      <c r="A518" s="34"/>
      <c r="B518" s="35"/>
      <c r="C518" s="35"/>
      <c r="D518" s="35"/>
      <c r="E518" s="35"/>
    </row>
    <row r="519" spans="1:5" x14ac:dyDescent="0.35">
      <c r="A519" s="34"/>
      <c r="B519" s="35"/>
      <c r="C519" s="35"/>
      <c r="D519" s="35"/>
      <c r="E519" s="35"/>
    </row>
    <row r="520" spans="1:5" x14ac:dyDescent="0.35">
      <c r="A520" s="34"/>
      <c r="B520" s="35"/>
      <c r="C520" s="35"/>
      <c r="D520" s="35"/>
      <c r="E520" s="35"/>
    </row>
    <row r="521" spans="1:5" x14ac:dyDescent="0.35">
      <c r="A521" s="34"/>
      <c r="B521" s="35"/>
      <c r="C521" s="35"/>
      <c r="D521" s="35"/>
      <c r="E521" s="35"/>
    </row>
    <row r="522" spans="1:5" x14ac:dyDescent="0.35">
      <c r="A522" s="34"/>
      <c r="B522" s="35"/>
      <c r="C522" s="35"/>
      <c r="D522" s="35"/>
      <c r="E522" s="35"/>
    </row>
    <row r="523" spans="1:5" x14ac:dyDescent="0.35">
      <c r="A523" s="34"/>
      <c r="B523" s="35"/>
      <c r="C523" s="35"/>
      <c r="D523" s="35"/>
      <c r="E523" s="35"/>
    </row>
    <row r="524" spans="1:5" x14ac:dyDescent="0.35">
      <c r="A524" s="34"/>
      <c r="B524" s="35"/>
      <c r="C524" s="35"/>
      <c r="D524" s="35"/>
      <c r="E524" s="35"/>
    </row>
    <row r="525" spans="1:5" x14ac:dyDescent="0.35">
      <c r="A525" s="34"/>
      <c r="B525" s="35"/>
      <c r="C525" s="35"/>
      <c r="D525" s="35"/>
      <c r="E525" s="35"/>
    </row>
    <row r="526" spans="1:5" x14ac:dyDescent="0.35">
      <c r="A526" s="34"/>
      <c r="B526" s="35"/>
      <c r="C526" s="35"/>
      <c r="D526" s="35"/>
      <c r="E526" s="35"/>
    </row>
    <row r="527" spans="1:5" x14ac:dyDescent="0.35">
      <c r="A527" s="34"/>
      <c r="B527" s="35"/>
      <c r="C527" s="35"/>
      <c r="D527" s="35"/>
      <c r="E527" s="35"/>
    </row>
    <row r="528" spans="1:5" x14ac:dyDescent="0.35">
      <c r="A528" s="34"/>
      <c r="B528" s="35"/>
      <c r="C528" s="35"/>
      <c r="D528" s="35"/>
      <c r="E528" s="35"/>
    </row>
    <row r="529" spans="1:5" x14ac:dyDescent="0.35">
      <c r="A529" s="34"/>
      <c r="B529" s="35"/>
      <c r="C529" s="35"/>
      <c r="D529" s="35"/>
      <c r="E529" s="35"/>
    </row>
    <row r="530" spans="1:5" x14ac:dyDescent="0.35">
      <c r="A530" s="34"/>
      <c r="B530" s="35"/>
      <c r="C530" s="35"/>
      <c r="D530" s="35"/>
      <c r="E530" s="35"/>
    </row>
    <row r="531" spans="1:5" x14ac:dyDescent="0.35">
      <c r="A531" s="34"/>
      <c r="B531" s="35"/>
      <c r="C531" s="35"/>
      <c r="D531" s="35"/>
      <c r="E531" s="35"/>
    </row>
    <row r="532" spans="1:5" x14ac:dyDescent="0.35">
      <c r="A532" s="34"/>
      <c r="B532" s="35"/>
      <c r="C532" s="35"/>
      <c r="D532" s="35"/>
      <c r="E532" s="35"/>
    </row>
    <row r="533" spans="1:5" x14ac:dyDescent="0.35">
      <c r="A533" s="34"/>
      <c r="B533" s="35"/>
      <c r="C533" s="35"/>
      <c r="D533" s="35"/>
      <c r="E533" s="35"/>
    </row>
    <row r="534" spans="1:5" x14ac:dyDescent="0.35">
      <c r="A534" s="34"/>
      <c r="B534" s="35"/>
      <c r="C534" s="35"/>
      <c r="D534" s="35"/>
      <c r="E534" s="35"/>
    </row>
    <row r="535" spans="1:5" x14ac:dyDescent="0.35">
      <c r="A535" s="34"/>
      <c r="B535" s="35"/>
      <c r="C535" s="35"/>
      <c r="D535" s="35"/>
      <c r="E535" s="35"/>
    </row>
    <row r="536" spans="1:5" x14ac:dyDescent="0.35">
      <c r="A536" s="34"/>
      <c r="B536" s="35"/>
      <c r="C536" s="35"/>
      <c r="D536" s="35"/>
      <c r="E536" s="35"/>
    </row>
    <row r="537" spans="1:5" x14ac:dyDescent="0.35">
      <c r="A537" s="34"/>
      <c r="B537" s="35"/>
      <c r="C537" s="35"/>
      <c r="D537" s="35"/>
      <c r="E537" s="35"/>
    </row>
    <row r="538" spans="1:5" x14ac:dyDescent="0.35">
      <c r="A538" s="34"/>
      <c r="B538" s="35"/>
      <c r="C538" s="35"/>
      <c r="D538" s="35"/>
      <c r="E538" s="35"/>
    </row>
    <row r="539" spans="1:5" x14ac:dyDescent="0.35">
      <c r="A539" s="34"/>
      <c r="B539" s="35"/>
      <c r="C539" s="35"/>
      <c r="D539" s="35"/>
      <c r="E539" s="35"/>
    </row>
    <row r="540" spans="1:5" x14ac:dyDescent="0.35">
      <c r="A540" s="34"/>
      <c r="B540" s="35"/>
      <c r="C540" s="35"/>
      <c r="D540" s="35"/>
      <c r="E540" s="35"/>
    </row>
    <row r="541" spans="1:5" x14ac:dyDescent="0.35">
      <c r="A541" s="34"/>
      <c r="B541" s="35"/>
      <c r="C541" s="35"/>
      <c r="D541" s="35"/>
      <c r="E541" s="35"/>
    </row>
    <row r="542" spans="1:5" x14ac:dyDescent="0.35">
      <c r="A542" s="34"/>
      <c r="B542" s="35"/>
      <c r="C542" s="35"/>
      <c r="D542" s="35"/>
      <c r="E542" s="35"/>
    </row>
    <row r="543" spans="1:5" x14ac:dyDescent="0.35">
      <c r="A543" s="34"/>
      <c r="B543" s="35"/>
      <c r="C543" s="35"/>
      <c r="D543" s="35"/>
      <c r="E543" s="35"/>
    </row>
    <row r="544" spans="1:5" x14ac:dyDescent="0.35">
      <c r="A544" s="34"/>
      <c r="B544" s="35"/>
      <c r="C544" s="35"/>
      <c r="D544" s="35"/>
      <c r="E544" s="35"/>
    </row>
    <row r="545" spans="1:5" x14ac:dyDescent="0.35">
      <c r="A545" s="34"/>
      <c r="B545" s="35"/>
      <c r="C545" s="35"/>
      <c r="D545" s="35"/>
      <c r="E545" s="35"/>
    </row>
    <row r="546" spans="1:5" x14ac:dyDescent="0.35">
      <c r="A546" s="34"/>
      <c r="B546" s="35"/>
      <c r="C546" s="35"/>
      <c r="D546" s="35"/>
      <c r="E546" s="35"/>
    </row>
    <row r="547" spans="1:5" x14ac:dyDescent="0.35">
      <c r="A547" s="34"/>
      <c r="B547" s="35"/>
      <c r="C547" s="35"/>
      <c r="D547" s="35"/>
      <c r="E547" s="35"/>
    </row>
    <row r="548" spans="1:5" x14ac:dyDescent="0.35">
      <c r="A548" s="34"/>
      <c r="B548" s="35"/>
      <c r="C548" s="35"/>
      <c r="D548" s="35"/>
      <c r="E548" s="35"/>
    </row>
    <row r="549" spans="1:5" x14ac:dyDescent="0.35">
      <c r="A549" s="34"/>
      <c r="B549" s="35"/>
      <c r="C549" s="35"/>
      <c r="D549" s="35"/>
      <c r="E549" s="35"/>
    </row>
    <row r="550" spans="1:5" x14ac:dyDescent="0.35">
      <c r="A550" s="34"/>
      <c r="B550" s="35"/>
      <c r="C550" s="35"/>
      <c r="D550" s="35"/>
      <c r="E550" s="35"/>
    </row>
    <row r="551" spans="1:5" x14ac:dyDescent="0.35">
      <c r="A551" s="34"/>
      <c r="B551" s="35"/>
      <c r="C551" s="35"/>
      <c r="D551" s="35"/>
      <c r="E551" s="35"/>
    </row>
    <row r="552" spans="1:5" x14ac:dyDescent="0.35">
      <c r="A552" s="34"/>
      <c r="B552" s="35"/>
      <c r="C552" s="35"/>
      <c r="D552" s="35"/>
      <c r="E552" s="35"/>
    </row>
    <row r="553" spans="1:5" x14ac:dyDescent="0.35">
      <c r="A553" s="34"/>
      <c r="B553" s="35"/>
      <c r="C553" s="35"/>
      <c r="D553" s="35"/>
      <c r="E553" s="35"/>
    </row>
    <row r="554" spans="1:5" x14ac:dyDescent="0.35">
      <c r="A554" s="34"/>
      <c r="B554" s="35"/>
      <c r="C554" s="35"/>
      <c r="D554" s="35"/>
      <c r="E554" s="35"/>
    </row>
    <row r="555" spans="1:5" x14ac:dyDescent="0.35">
      <c r="A555" s="34"/>
      <c r="B555" s="35"/>
      <c r="C555" s="35"/>
      <c r="D555" s="35"/>
      <c r="E555" s="35"/>
    </row>
    <row r="556" spans="1:5" x14ac:dyDescent="0.35">
      <c r="A556" s="34"/>
      <c r="B556" s="35"/>
      <c r="C556" s="35"/>
      <c r="D556" s="35"/>
      <c r="E556" s="35"/>
    </row>
    <row r="557" spans="1:5" x14ac:dyDescent="0.35">
      <c r="A557" s="34"/>
      <c r="B557" s="35"/>
      <c r="C557" s="35"/>
      <c r="D557" s="35"/>
      <c r="E557" s="35"/>
    </row>
    <row r="558" spans="1:5" x14ac:dyDescent="0.35">
      <c r="A558" s="34"/>
      <c r="B558" s="35"/>
      <c r="C558" s="35"/>
      <c r="D558" s="35"/>
      <c r="E558" s="35"/>
    </row>
    <row r="559" spans="1:5" x14ac:dyDescent="0.35">
      <c r="A559" s="34"/>
      <c r="B559" s="35"/>
      <c r="C559" s="35"/>
      <c r="D559" s="35"/>
      <c r="E559" s="35"/>
    </row>
    <row r="560" spans="1:5" x14ac:dyDescent="0.35">
      <c r="A560" s="34"/>
      <c r="B560" s="35"/>
      <c r="C560" s="35"/>
      <c r="D560" s="35"/>
      <c r="E560" s="35"/>
    </row>
    <row r="561" spans="1:5" x14ac:dyDescent="0.35">
      <c r="A561" s="34"/>
      <c r="B561" s="35"/>
      <c r="C561" s="35"/>
      <c r="D561" s="35"/>
      <c r="E561" s="35"/>
    </row>
    <row r="562" spans="1:5" x14ac:dyDescent="0.35">
      <c r="A562" s="34"/>
      <c r="B562" s="35"/>
      <c r="C562" s="35"/>
      <c r="D562" s="35"/>
      <c r="E562" s="35"/>
    </row>
    <row r="563" spans="1:5" x14ac:dyDescent="0.35">
      <c r="A563" s="34"/>
      <c r="B563" s="35"/>
      <c r="C563" s="35"/>
      <c r="D563" s="35"/>
      <c r="E563" s="35"/>
    </row>
    <row r="564" spans="1:5" x14ac:dyDescent="0.35">
      <c r="A564" s="34"/>
      <c r="B564" s="35"/>
      <c r="C564" s="35"/>
      <c r="D564" s="35"/>
      <c r="E564" s="35"/>
    </row>
    <row r="565" spans="1:5" x14ac:dyDescent="0.35">
      <c r="A565" s="34"/>
      <c r="B565" s="35"/>
      <c r="C565" s="35"/>
      <c r="D565" s="35"/>
      <c r="E565" s="35"/>
    </row>
    <row r="566" spans="1:5" x14ac:dyDescent="0.35">
      <c r="A566" s="34"/>
      <c r="B566" s="35"/>
      <c r="C566" s="35"/>
      <c r="D566" s="35"/>
      <c r="E566" s="35"/>
    </row>
    <row r="567" spans="1:5" x14ac:dyDescent="0.35">
      <c r="A567" s="34"/>
      <c r="B567" s="35"/>
      <c r="C567" s="35"/>
      <c r="D567" s="35"/>
      <c r="E567" s="35"/>
    </row>
    <row r="568" spans="1:5" x14ac:dyDescent="0.35">
      <c r="A568" s="34"/>
      <c r="B568" s="35"/>
      <c r="C568" s="35"/>
      <c r="D568" s="35"/>
      <c r="E568" s="35"/>
    </row>
    <row r="569" spans="1:5" x14ac:dyDescent="0.35">
      <c r="A569" s="34"/>
      <c r="B569" s="35"/>
      <c r="C569" s="35"/>
      <c r="D569" s="35"/>
      <c r="E569" s="35"/>
    </row>
    <row r="570" spans="1:5" x14ac:dyDescent="0.35">
      <c r="A570" s="34"/>
      <c r="B570" s="35"/>
      <c r="C570" s="35"/>
      <c r="D570" s="35"/>
      <c r="E570" s="35"/>
    </row>
    <row r="571" spans="1:5" x14ac:dyDescent="0.35">
      <c r="A571" s="34"/>
      <c r="B571" s="35"/>
      <c r="C571" s="35"/>
      <c r="D571" s="35"/>
      <c r="E571" s="35"/>
    </row>
    <row r="572" spans="1:5" x14ac:dyDescent="0.35">
      <c r="A572" s="34"/>
      <c r="B572" s="35"/>
      <c r="C572" s="35"/>
      <c r="D572" s="35"/>
      <c r="E572" s="35"/>
    </row>
    <row r="573" spans="1:5" x14ac:dyDescent="0.35">
      <c r="A573" s="34"/>
      <c r="B573" s="35"/>
      <c r="C573" s="35"/>
      <c r="D573" s="35"/>
      <c r="E573" s="35"/>
    </row>
    <row r="574" spans="1:5" x14ac:dyDescent="0.35">
      <c r="A574" s="34"/>
      <c r="B574" s="35"/>
      <c r="C574" s="35"/>
      <c r="D574" s="35"/>
      <c r="E574" s="35"/>
    </row>
    <row r="575" spans="1:5" x14ac:dyDescent="0.35">
      <c r="A575" s="34"/>
      <c r="B575" s="35"/>
      <c r="C575" s="35"/>
      <c r="D575" s="35"/>
      <c r="E575" s="35"/>
    </row>
    <row r="576" spans="1:5" x14ac:dyDescent="0.35">
      <c r="A576" s="34"/>
      <c r="B576" s="35"/>
      <c r="C576" s="35"/>
      <c r="D576" s="35"/>
      <c r="E576" s="35"/>
    </row>
    <row r="577" spans="1:5" x14ac:dyDescent="0.35">
      <c r="A577" s="34"/>
      <c r="B577" s="35"/>
      <c r="C577" s="35"/>
      <c r="D577" s="35"/>
      <c r="E577" s="35"/>
    </row>
    <row r="578" spans="1:5" x14ac:dyDescent="0.35">
      <c r="A578" s="34"/>
      <c r="B578" s="35"/>
      <c r="C578" s="35"/>
      <c r="D578" s="35"/>
      <c r="E578" s="35"/>
    </row>
    <row r="579" spans="1:5" x14ac:dyDescent="0.35">
      <c r="A579" s="34"/>
      <c r="B579" s="35"/>
      <c r="C579" s="35"/>
      <c r="D579" s="35"/>
      <c r="E579" s="35"/>
    </row>
    <row r="580" spans="1:5" x14ac:dyDescent="0.35">
      <c r="A580" s="34"/>
      <c r="B580" s="35"/>
      <c r="C580" s="35"/>
      <c r="D580" s="35"/>
      <c r="E580" s="35"/>
    </row>
    <row r="581" spans="1:5" x14ac:dyDescent="0.35">
      <c r="A581" s="34"/>
      <c r="B581" s="35"/>
      <c r="C581" s="35"/>
      <c r="D581" s="35"/>
      <c r="E581" s="35"/>
    </row>
    <row r="582" spans="1:5" x14ac:dyDescent="0.35">
      <c r="A582" s="34"/>
      <c r="B582" s="35"/>
      <c r="C582" s="35"/>
      <c r="D582" s="35"/>
      <c r="E582" s="35"/>
    </row>
    <row r="583" spans="1:5" x14ac:dyDescent="0.35">
      <c r="A583" s="34"/>
      <c r="B583" s="35"/>
      <c r="C583" s="35"/>
      <c r="D583" s="35"/>
      <c r="E583" s="35"/>
    </row>
    <row r="584" spans="1:5" x14ac:dyDescent="0.35">
      <c r="A584" s="34"/>
      <c r="B584" s="35"/>
      <c r="C584" s="35"/>
      <c r="D584" s="35"/>
      <c r="E584" s="35"/>
    </row>
    <row r="585" spans="1:5" x14ac:dyDescent="0.35">
      <c r="A585" s="34"/>
      <c r="B585" s="35"/>
      <c r="C585" s="35"/>
      <c r="D585" s="35"/>
      <c r="E585" s="35"/>
    </row>
    <row r="586" spans="1:5" x14ac:dyDescent="0.35">
      <c r="A586" s="34"/>
      <c r="B586" s="35"/>
      <c r="C586" s="35"/>
      <c r="D586" s="35"/>
      <c r="E586" s="35"/>
    </row>
    <row r="587" spans="1:5" x14ac:dyDescent="0.35">
      <c r="A587" s="34"/>
      <c r="B587" s="35"/>
      <c r="C587" s="35"/>
      <c r="D587" s="35"/>
      <c r="E587" s="35"/>
    </row>
    <row r="588" spans="1:5" x14ac:dyDescent="0.35">
      <c r="A588" s="34"/>
      <c r="B588" s="35"/>
      <c r="C588" s="35"/>
      <c r="D588" s="35"/>
      <c r="E588" s="35"/>
    </row>
    <row r="589" spans="1:5" x14ac:dyDescent="0.35">
      <c r="A589" s="34"/>
      <c r="B589" s="35"/>
      <c r="C589" s="35"/>
      <c r="D589" s="35"/>
      <c r="E589" s="35"/>
    </row>
    <row r="590" spans="1:5" x14ac:dyDescent="0.35">
      <c r="A590" s="34"/>
      <c r="B590" s="35"/>
      <c r="C590" s="35"/>
      <c r="D590" s="35"/>
      <c r="E590" s="35"/>
    </row>
    <row r="591" spans="1:5" x14ac:dyDescent="0.35">
      <c r="A591" s="34"/>
      <c r="B591" s="35"/>
      <c r="C591" s="35"/>
      <c r="D591" s="35"/>
      <c r="E591" s="35"/>
    </row>
    <row r="592" spans="1:5" x14ac:dyDescent="0.35">
      <c r="A592" s="34"/>
      <c r="B592" s="35"/>
      <c r="C592" s="35"/>
      <c r="D592" s="35"/>
      <c r="E592" s="35"/>
    </row>
    <row r="593" spans="1:5" x14ac:dyDescent="0.35">
      <c r="A593" s="34"/>
      <c r="B593" s="35"/>
      <c r="C593" s="35"/>
      <c r="D593" s="35"/>
      <c r="E593" s="35"/>
    </row>
    <row r="594" spans="1:5" x14ac:dyDescent="0.35">
      <c r="A594" s="34"/>
      <c r="B594" s="35"/>
      <c r="C594" s="35"/>
      <c r="D594" s="35"/>
      <c r="E594" s="35"/>
    </row>
    <row r="595" spans="1:5" x14ac:dyDescent="0.35">
      <c r="A595" s="34"/>
      <c r="B595" s="35"/>
      <c r="C595" s="35"/>
      <c r="D595" s="35"/>
      <c r="E595" s="35"/>
    </row>
    <row r="596" spans="1:5" x14ac:dyDescent="0.35">
      <c r="A596" s="34"/>
      <c r="B596" s="35"/>
      <c r="C596" s="35"/>
      <c r="D596" s="35"/>
      <c r="E596" s="35"/>
    </row>
    <row r="597" spans="1:5" x14ac:dyDescent="0.35">
      <c r="A597" s="34"/>
      <c r="B597" s="35"/>
      <c r="C597" s="35"/>
      <c r="D597" s="35"/>
      <c r="E597" s="35"/>
    </row>
    <row r="598" spans="1:5" x14ac:dyDescent="0.35">
      <c r="A598" s="34"/>
      <c r="B598" s="35"/>
      <c r="C598" s="35"/>
      <c r="D598" s="35"/>
      <c r="E598" s="35"/>
    </row>
    <row r="599" spans="1:5" x14ac:dyDescent="0.35">
      <c r="A599" s="34"/>
      <c r="B599" s="35"/>
      <c r="C599" s="35"/>
      <c r="D599" s="35"/>
      <c r="E599" s="35"/>
    </row>
    <row r="600" spans="1:5" x14ac:dyDescent="0.35">
      <c r="A600" s="34"/>
      <c r="B600" s="35"/>
      <c r="C600" s="35"/>
      <c r="D600" s="35"/>
      <c r="E600" s="35"/>
    </row>
    <row r="601" spans="1:5" x14ac:dyDescent="0.35">
      <c r="A601" s="34"/>
      <c r="B601" s="35"/>
      <c r="C601" s="35"/>
      <c r="D601" s="35"/>
      <c r="E601" s="35"/>
    </row>
    <row r="602" spans="1:5" x14ac:dyDescent="0.35">
      <c r="A602" s="34"/>
      <c r="B602" s="35"/>
      <c r="C602" s="35"/>
      <c r="D602" s="35"/>
      <c r="E602" s="35"/>
    </row>
    <row r="603" spans="1:5" x14ac:dyDescent="0.35">
      <c r="A603" s="34"/>
      <c r="B603" s="35"/>
      <c r="C603" s="35"/>
      <c r="D603" s="35"/>
      <c r="E603" s="35"/>
    </row>
    <row r="604" spans="1:5" x14ac:dyDescent="0.35">
      <c r="A604" s="34"/>
      <c r="B604" s="35"/>
      <c r="C604" s="35"/>
      <c r="D604" s="35"/>
      <c r="E604" s="35"/>
    </row>
    <row r="605" spans="1:5" x14ac:dyDescent="0.35">
      <c r="A605" s="34"/>
      <c r="B605" s="35"/>
      <c r="C605" s="35"/>
      <c r="D605" s="35"/>
      <c r="E605" s="35"/>
    </row>
    <row r="606" spans="1:5" x14ac:dyDescent="0.35">
      <c r="A606" s="34"/>
      <c r="B606" s="35"/>
      <c r="C606" s="35"/>
      <c r="D606" s="35"/>
      <c r="E606" s="35"/>
    </row>
    <row r="607" spans="1:5" x14ac:dyDescent="0.35">
      <c r="A607" s="34"/>
      <c r="B607" s="35"/>
      <c r="C607" s="35"/>
      <c r="D607" s="35"/>
      <c r="E607" s="35"/>
    </row>
    <row r="608" spans="1:5" x14ac:dyDescent="0.35">
      <c r="A608" s="34"/>
      <c r="B608" s="35"/>
      <c r="C608" s="35"/>
      <c r="D608" s="35"/>
      <c r="E608" s="35"/>
    </row>
    <row r="609" spans="1:5" x14ac:dyDescent="0.35">
      <c r="A609" s="34"/>
      <c r="B609" s="35"/>
      <c r="C609" s="35"/>
      <c r="D609" s="35"/>
      <c r="E609" s="35"/>
    </row>
    <row r="610" spans="1:5" x14ac:dyDescent="0.35">
      <c r="A610" s="34"/>
      <c r="B610" s="35"/>
      <c r="C610" s="35"/>
      <c r="D610" s="35"/>
      <c r="E610" s="35"/>
    </row>
    <row r="611" spans="1:5" x14ac:dyDescent="0.35">
      <c r="A611" s="34"/>
      <c r="B611" s="35"/>
      <c r="C611" s="35"/>
      <c r="D611" s="35"/>
      <c r="E611" s="35"/>
    </row>
    <row r="612" spans="1:5" x14ac:dyDescent="0.35">
      <c r="A612" s="34"/>
      <c r="B612" s="35"/>
      <c r="C612" s="35"/>
      <c r="D612" s="35"/>
      <c r="E612" s="35"/>
    </row>
    <row r="613" spans="1:5" x14ac:dyDescent="0.35">
      <c r="A613" s="34"/>
      <c r="B613" s="35"/>
      <c r="C613" s="35"/>
      <c r="D613" s="35"/>
      <c r="E613" s="35"/>
    </row>
    <row r="614" spans="1:5" x14ac:dyDescent="0.35">
      <c r="A614" s="34"/>
      <c r="B614" s="35"/>
      <c r="C614" s="35"/>
      <c r="D614" s="35"/>
      <c r="E614" s="35"/>
    </row>
    <row r="615" spans="1:5" x14ac:dyDescent="0.35">
      <c r="A615" s="33"/>
      <c r="B615" s="35"/>
      <c r="C615" s="35"/>
      <c r="D615" s="35"/>
      <c r="E615" s="35"/>
    </row>
    <row r="616" spans="1:5" x14ac:dyDescent="0.35">
      <c r="A616" s="33"/>
      <c r="B616" s="35"/>
      <c r="C616" s="35"/>
      <c r="D616" s="35"/>
      <c r="E616" s="35"/>
    </row>
    <row r="617" spans="1:5" x14ac:dyDescent="0.35">
      <c r="A617" s="33"/>
      <c r="B617" s="35"/>
      <c r="C617" s="35"/>
      <c r="D617" s="35"/>
      <c r="E617" s="35"/>
    </row>
    <row r="618" spans="1:5" x14ac:dyDescent="0.35">
      <c r="A618" s="33"/>
      <c r="B618" s="35"/>
      <c r="C618" s="35"/>
      <c r="D618" s="35"/>
      <c r="E618" s="35"/>
    </row>
    <row r="619" spans="1:5" x14ac:dyDescent="0.35">
      <c r="A619" s="33"/>
      <c r="B619" s="35"/>
      <c r="C619" s="35"/>
      <c r="D619" s="35"/>
      <c r="E619" s="35"/>
    </row>
    <row r="620" spans="1:5" x14ac:dyDescent="0.35">
      <c r="A620" s="33"/>
      <c r="B620" s="35"/>
      <c r="C620" s="35"/>
      <c r="D620" s="35"/>
      <c r="E620" s="35"/>
    </row>
    <row r="621" spans="1:5" x14ac:dyDescent="0.35">
      <c r="A621" s="33"/>
      <c r="B621" s="35"/>
      <c r="C621" s="35"/>
      <c r="D621" s="35"/>
      <c r="E621" s="35"/>
    </row>
    <row r="622" spans="1:5" x14ac:dyDescent="0.35">
      <c r="A622" s="33"/>
    </row>
    <row r="623" spans="1:5" x14ac:dyDescent="0.35">
      <c r="A623" s="33"/>
    </row>
    <row r="624" spans="1:5" x14ac:dyDescent="0.35">
      <c r="A624" s="33"/>
    </row>
    <row r="625" spans="1:1" x14ac:dyDescent="0.35">
      <c r="A625" s="33"/>
    </row>
    <row r="626" spans="1:1" x14ac:dyDescent="0.35">
      <c r="A626" s="33"/>
    </row>
    <row r="627" spans="1:1" x14ac:dyDescent="0.35">
      <c r="A627" s="33"/>
    </row>
    <row r="628" spans="1:1" x14ac:dyDescent="0.35">
      <c r="A628" s="33"/>
    </row>
    <row r="629" spans="1:1" x14ac:dyDescent="0.35">
      <c r="A629" s="33"/>
    </row>
    <row r="630" spans="1:1" x14ac:dyDescent="0.35">
      <c r="A630" s="33"/>
    </row>
    <row r="631" spans="1:1" x14ac:dyDescent="0.35">
      <c r="A631" s="33"/>
    </row>
    <row r="632" spans="1:1" x14ac:dyDescent="0.35">
      <c r="A632" s="33"/>
    </row>
    <row r="633" spans="1:1" x14ac:dyDescent="0.35">
      <c r="A633" s="33"/>
    </row>
    <row r="634" spans="1:1" x14ac:dyDescent="0.35">
      <c r="A634" s="33"/>
    </row>
    <row r="635" spans="1:1" x14ac:dyDescent="0.35">
      <c r="A635" s="33"/>
    </row>
    <row r="636" spans="1:1" x14ac:dyDescent="0.35">
      <c r="A636" s="33"/>
    </row>
    <row r="637" spans="1:1" x14ac:dyDescent="0.35">
      <c r="A637" s="33"/>
    </row>
    <row r="638" spans="1:1" x14ac:dyDescent="0.35">
      <c r="A638" s="33"/>
    </row>
    <row r="639" spans="1:1" x14ac:dyDescent="0.35">
      <c r="A639" s="33"/>
    </row>
    <row r="640" spans="1:1" x14ac:dyDescent="0.35">
      <c r="A640" s="33"/>
    </row>
    <row r="641" spans="1:1" x14ac:dyDescent="0.35">
      <c r="A641" s="33"/>
    </row>
    <row r="642" spans="1:1" x14ac:dyDescent="0.35">
      <c r="A642" s="33"/>
    </row>
    <row r="643" spans="1:1" x14ac:dyDescent="0.35">
      <c r="A643" s="33"/>
    </row>
    <row r="644" spans="1:1" x14ac:dyDescent="0.35">
      <c r="A644" s="33"/>
    </row>
    <row r="645" spans="1:1" x14ac:dyDescent="0.35">
      <c r="A645" s="33"/>
    </row>
    <row r="646" spans="1:1" x14ac:dyDescent="0.35">
      <c r="A646" s="33"/>
    </row>
    <row r="647" spans="1:1" x14ac:dyDescent="0.35">
      <c r="A647" s="33"/>
    </row>
    <row r="648" spans="1:1" x14ac:dyDescent="0.35">
      <c r="A648" s="33"/>
    </row>
    <row r="649" spans="1:1" x14ac:dyDescent="0.35">
      <c r="A649" s="33"/>
    </row>
    <row r="650" spans="1:1" x14ac:dyDescent="0.35">
      <c r="A650" s="33"/>
    </row>
    <row r="651" spans="1:1" x14ac:dyDescent="0.35">
      <c r="A651" s="33"/>
    </row>
    <row r="652" spans="1:1" x14ac:dyDescent="0.35">
      <c r="A652" s="33"/>
    </row>
    <row r="653" spans="1:1" x14ac:dyDescent="0.35">
      <c r="A653" s="33"/>
    </row>
    <row r="654" spans="1:1" x14ac:dyDescent="0.35">
      <c r="A654" s="33"/>
    </row>
    <row r="655" spans="1:1" x14ac:dyDescent="0.35">
      <c r="A655" s="33"/>
    </row>
    <row r="656" spans="1:1" x14ac:dyDescent="0.35">
      <c r="A656" s="33"/>
    </row>
    <row r="657" spans="1:1" x14ac:dyDescent="0.35">
      <c r="A657" s="33"/>
    </row>
    <row r="658" spans="1:1" x14ac:dyDescent="0.35">
      <c r="A658" s="33"/>
    </row>
    <row r="659" spans="1:1" x14ac:dyDescent="0.35">
      <c r="A659" s="33"/>
    </row>
    <row r="660" spans="1:1" x14ac:dyDescent="0.35">
      <c r="A660" s="33"/>
    </row>
    <row r="661" spans="1:1" x14ac:dyDescent="0.35">
      <c r="A661" s="33"/>
    </row>
    <row r="662" spans="1:1" x14ac:dyDescent="0.35">
      <c r="A662" s="33"/>
    </row>
    <row r="663" spans="1:1" x14ac:dyDescent="0.35">
      <c r="A663" s="33"/>
    </row>
    <row r="664" spans="1:1" x14ac:dyDescent="0.35">
      <c r="A664" s="33"/>
    </row>
    <row r="665" spans="1:1" x14ac:dyDescent="0.35">
      <c r="A665" s="33"/>
    </row>
    <row r="666" spans="1:1" x14ac:dyDescent="0.35">
      <c r="A666" s="33"/>
    </row>
    <row r="667" spans="1:1" x14ac:dyDescent="0.35">
      <c r="A667" s="33"/>
    </row>
    <row r="668" spans="1:1" x14ac:dyDescent="0.35">
      <c r="A668" s="33"/>
    </row>
    <row r="669" spans="1:1" x14ac:dyDescent="0.35">
      <c r="A669" s="33"/>
    </row>
    <row r="670" spans="1:1" x14ac:dyDescent="0.35">
      <c r="A670" s="33"/>
    </row>
    <row r="671" spans="1:1" x14ac:dyDescent="0.35">
      <c r="A671" s="33"/>
    </row>
    <row r="672" spans="1:1" x14ac:dyDescent="0.35">
      <c r="A672" s="33"/>
    </row>
    <row r="673" spans="1:1" x14ac:dyDescent="0.35">
      <c r="A673" s="33"/>
    </row>
    <row r="674" spans="1:1" x14ac:dyDescent="0.35">
      <c r="A674" s="33"/>
    </row>
    <row r="675" spans="1:1" x14ac:dyDescent="0.35">
      <c r="A675" s="33"/>
    </row>
    <row r="676" spans="1:1" x14ac:dyDescent="0.35">
      <c r="A676" s="33"/>
    </row>
    <row r="677" spans="1:1" x14ac:dyDescent="0.35">
      <c r="A677" s="33"/>
    </row>
    <row r="678" spans="1:1" x14ac:dyDescent="0.35">
      <c r="A678" s="33"/>
    </row>
    <row r="679" spans="1:1" x14ac:dyDescent="0.35">
      <c r="A679" s="33"/>
    </row>
    <row r="680" spans="1:1" x14ac:dyDescent="0.35">
      <c r="A680" s="33"/>
    </row>
    <row r="681" spans="1:1" x14ac:dyDescent="0.35">
      <c r="A681" s="33"/>
    </row>
    <row r="682" spans="1:1" x14ac:dyDescent="0.35">
      <c r="A682" s="33"/>
    </row>
    <row r="683" spans="1:1" x14ac:dyDescent="0.35">
      <c r="A683" s="33"/>
    </row>
    <row r="684" spans="1:1" x14ac:dyDescent="0.35">
      <c r="A684" s="33"/>
    </row>
    <row r="685" spans="1:1" x14ac:dyDescent="0.35">
      <c r="A685" s="33"/>
    </row>
    <row r="686" spans="1:1" x14ac:dyDescent="0.35">
      <c r="A686" s="33"/>
    </row>
    <row r="687" spans="1:1" x14ac:dyDescent="0.35">
      <c r="A687" s="33"/>
    </row>
    <row r="688" spans="1:1" x14ac:dyDescent="0.35">
      <c r="A688" s="33"/>
    </row>
    <row r="689" spans="1:1" x14ac:dyDescent="0.35">
      <c r="A689" s="33"/>
    </row>
    <row r="690" spans="1:1" x14ac:dyDescent="0.35">
      <c r="A690" s="33"/>
    </row>
    <row r="691" spans="1:1" x14ac:dyDescent="0.35">
      <c r="A691" s="33"/>
    </row>
    <row r="692" spans="1:1" x14ac:dyDescent="0.35">
      <c r="A692" s="33"/>
    </row>
    <row r="693" spans="1:1" x14ac:dyDescent="0.35">
      <c r="A693" s="33"/>
    </row>
    <row r="694" spans="1:1" x14ac:dyDescent="0.35">
      <c r="A694" s="33"/>
    </row>
    <row r="695" spans="1:1" x14ac:dyDescent="0.35">
      <c r="A695" s="33"/>
    </row>
    <row r="696" spans="1:1" x14ac:dyDescent="0.35">
      <c r="A696" s="33"/>
    </row>
    <row r="697" spans="1:1" x14ac:dyDescent="0.35">
      <c r="A697" s="33"/>
    </row>
    <row r="698" spans="1:1" x14ac:dyDescent="0.35">
      <c r="A698" s="33"/>
    </row>
    <row r="699" spans="1:1" x14ac:dyDescent="0.35">
      <c r="A699" s="33"/>
    </row>
    <row r="700" spans="1:1" x14ac:dyDescent="0.35">
      <c r="A700" s="33"/>
    </row>
    <row r="701" spans="1:1" x14ac:dyDescent="0.35">
      <c r="A701" s="33"/>
    </row>
    <row r="702" spans="1:1" x14ac:dyDescent="0.35">
      <c r="A702" s="33"/>
    </row>
    <row r="703" spans="1:1" x14ac:dyDescent="0.35">
      <c r="A703" s="33"/>
    </row>
    <row r="704" spans="1:1" x14ac:dyDescent="0.35">
      <c r="A704" s="33"/>
    </row>
    <row r="705" spans="1:1" x14ac:dyDescent="0.35">
      <c r="A705" s="33"/>
    </row>
    <row r="706" spans="1:1" x14ac:dyDescent="0.35">
      <c r="A706" s="33"/>
    </row>
    <row r="707" spans="1:1" x14ac:dyDescent="0.35">
      <c r="A707" s="33"/>
    </row>
    <row r="708" spans="1:1" x14ac:dyDescent="0.35">
      <c r="A708" s="33"/>
    </row>
    <row r="709" spans="1:1" x14ac:dyDescent="0.35">
      <c r="A709" s="33"/>
    </row>
    <row r="710" spans="1:1" x14ac:dyDescent="0.35">
      <c r="A710" s="33"/>
    </row>
    <row r="711" spans="1:1" x14ac:dyDescent="0.35">
      <c r="A711" s="33"/>
    </row>
    <row r="712" spans="1:1" x14ac:dyDescent="0.35">
      <c r="A712" s="33"/>
    </row>
    <row r="713" spans="1:1" x14ac:dyDescent="0.35">
      <c r="A713" s="33"/>
    </row>
    <row r="714" spans="1:1" x14ac:dyDescent="0.35">
      <c r="A714" s="33"/>
    </row>
    <row r="715" spans="1:1" x14ac:dyDescent="0.35">
      <c r="A715" s="33"/>
    </row>
    <row r="716" spans="1:1" x14ac:dyDescent="0.35">
      <c r="A716" s="33"/>
    </row>
    <row r="717" spans="1:1" x14ac:dyDescent="0.35">
      <c r="A717" s="33"/>
    </row>
    <row r="718" spans="1:1" x14ac:dyDescent="0.35">
      <c r="A718" s="33"/>
    </row>
    <row r="719" spans="1:1" x14ac:dyDescent="0.35">
      <c r="A719" s="33"/>
    </row>
    <row r="720" spans="1:1" x14ac:dyDescent="0.35">
      <c r="A720" s="33"/>
    </row>
    <row r="721" spans="1:1" x14ac:dyDescent="0.35">
      <c r="A721" s="33"/>
    </row>
    <row r="722" spans="1:1" x14ac:dyDescent="0.35">
      <c r="A722" s="33"/>
    </row>
    <row r="723" spans="1:1" x14ac:dyDescent="0.35">
      <c r="A723" s="33"/>
    </row>
    <row r="724" spans="1:1" x14ac:dyDescent="0.35">
      <c r="A724" s="33"/>
    </row>
    <row r="725" spans="1:1" x14ac:dyDescent="0.35">
      <c r="A725" s="33"/>
    </row>
    <row r="726" spans="1:1" x14ac:dyDescent="0.35">
      <c r="A726" s="33"/>
    </row>
    <row r="727" spans="1:1" x14ac:dyDescent="0.35">
      <c r="A727" s="33"/>
    </row>
    <row r="728" spans="1:1" x14ac:dyDescent="0.35">
      <c r="A728" s="33"/>
    </row>
    <row r="729" spans="1:1" x14ac:dyDescent="0.35">
      <c r="A729" s="33"/>
    </row>
    <row r="730" spans="1:1" x14ac:dyDescent="0.35">
      <c r="A730" s="33"/>
    </row>
    <row r="731" spans="1:1" x14ac:dyDescent="0.35">
      <c r="A731" s="33"/>
    </row>
    <row r="732" spans="1:1" x14ac:dyDescent="0.35">
      <c r="A732" s="33"/>
    </row>
    <row r="733" spans="1:1" x14ac:dyDescent="0.35">
      <c r="A733" s="33"/>
    </row>
    <row r="734" spans="1:1" x14ac:dyDescent="0.35">
      <c r="A734" s="33"/>
    </row>
    <row r="735" spans="1:1" x14ac:dyDescent="0.35">
      <c r="A735" s="33"/>
    </row>
    <row r="736" spans="1:1" x14ac:dyDescent="0.35">
      <c r="A736" s="33"/>
    </row>
    <row r="737" spans="1:1" x14ac:dyDescent="0.35">
      <c r="A737" s="33"/>
    </row>
    <row r="738" spans="1:1" x14ac:dyDescent="0.35">
      <c r="A738" s="33"/>
    </row>
    <row r="739" spans="1:1" x14ac:dyDescent="0.35">
      <c r="A739" s="33"/>
    </row>
    <row r="740" spans="1:1" x14ac:dyDescent="0.35">
      <c r="A740" s="33"/>
    </row>
    <row r="741" spans="1:1" x14ac:dyDescent="0.35">
      <c r="A741" s="33"/>
    </row>
    <row r="742" spans="1:1" x14ac:dyDescent="0.35">
      <c r="A742" s="33"/>
    </row>
    <row r="743" spans="1:1" x14ac:dyDescent="0.35">
      <c r="A743" s="33"/>
    </row>
    <row r="744" spans="1:1" x14ac:dyDescent="0.35">
      <c r="A744" s="33"/>
    </row>
    <row r="745" spans="1:1" x14ac:dyDescent="0.35">
      <c r="A745" s="33"/>
    </row>
    <row r="746" spans="1:1" x14ac:dyDescent="0.35">
      <c r="A746" s="33"/>
    </row>
    <row r="747" spans="1:1" x14ac:dyDescent="0.35">
      <c r="A747" s="33"/>
    </row>
    <row r="748" spans="1:1" x14ac:dyDescent="0.35">
      <c r="A748" s="33"/>
    </row>
    <row r="749" spans="1:1" x14ac:dyDescent="0.35">
      <c r="A749" s="33"/>
    </row>
    <row r="750" spans="1:1" x14ac:dyDescent="0.35">
      <c r="A750" s="33"/>
    </row>
    <row r="751" spans="1:1" x14ac:dyDescent="0.35">
      <c r="A751" s="33"/>
    </row>
    <row r="752" spans="1:1" x14ac:dyDescent="0.35">
      <c r="A752" s="33"/>
    </row>
    <row r="753" spans="1:1" x14ac:dyDescent="0.35">
      <c r="A753" s="33"/>
    </row>
    <row r="754" spans="1:1" x14ac:dyDescent="0.35">
      <c r="A754" s="33"/>
    </row>
    <row r="755" spans="1:1" x14ac:dyDescent="0.35">
      <c r="A755" s="33"/>
    </row>
    <row r="756" spans="1:1" x14ac:dyDescent="0.35">
      <c r="A756" s="33"/>
    </row>
    <row r="757" spans="1:1" x14ac:dyDescent="0.35">
      <c r="A757" s="33"/>
    </row>
    <row r="758" spans="1:1" x14ac:dyDescent="0.35">
      <c r="A758" s="33"/>
    </row>
    <row r="759" spans="1:1" x14ac:dyDescent="0.35">
      <c r="A759" s="33"/>
    </row>
    <row r="760" spans="1:1" x14ac:dyDescent="0.35">
      <c r="A760" s="33"/>
    </row>
    <row r="761" spans="1:1" x14ac:dyDescent="0.35">
      <c r="A761" s="33"/>
    </row>
    <row r="762" spans="1:1" x14ac:dyDescent="0.35">
      <c r="A762" s="33"/>
    </row>
    <row r="763" spans="1:1" x14ac:dyDescent="0.35">
      <c r="A763" s="33"/>
    </row>
    <row r="764" spans="1:1" x14ac:dyDescent="0.35">
      <c r="A764" s="33"/>
    </row>
    <row r="765" spans="1:1" x14ac:dyDescent="0.35">
      <c r="A765" s="33"/>
    </row>
    <row r="766" spans="1:1" x14ac:dyDescent="0.35">
      <c r="A766" s="33"/>
    </row>
    <row r="767" spans="1:1" x14ac:dyDescent="0.35">
      <c r="A767" s="33"/>
    </row>
    <row r="768" spans="1:1" x14ac:dyDescent="0.35">
      <c r="A768" s="33"/>
    </row>
    <row r="769" spans="1:1" x14ac:dyDescent="0.35">
      <c r="A769" s="33"/>
    </row>
    <row r="770" spans="1:1" x14ac:dyDescent="0.35">
      <c r="A770" s="33"/>
    </row>
    <row r="771" spans="1:1" x14ac:dyDescent="0.35">
      <c r="A771" s="33"/>
    </row>
    <row r="772" spans="1:1" x14ac:dyDescent="0.35">
      <c r="A772" s="33"/>
    </row>
    <row r="773" spans="1:1" x14ac:dyDescent="0.35">
      <c r="A773" s="33"/>
    </row>
    <row r="774" spans="1:1" x14ac:dyDescent="0.35">
      <c r="A774" s="33"/>
    </row>
    <row r="775" spans="1:1" x14ac:dyDescent="0.35">
      <c r="A775" s="33"/>
    </row>
    <row r="776" spans="1:1" x14ac:dyDescent="0.35">
      <c r="A776" s="33"/>
    </row>
    <row r="777" spans="1:1" x14ac:dyDescent="0.35">
      <c r="A777" s="33"/>
    </row>
    <row r="778" spans="1:1" x14ac:dyDescent="0.35">
      <c r="A778" s="33"/>
    </row>
    <row r="779" spans="1:1" x14ac:dyDescent="0.35">
      <c r="A779" s="33"/>
    </row>
    <row r="780" spans="1:1" x14ac:dyDescent="0.35">
      <c r="A780" s="33"/>
    </row>
    <row r="781" spans="1:1" x14ac:dyDescent="0.35">
      <c r="A781" s="33"/>
    </row>
    <row r="782" spans="1:1" x14ac:dyDescent="0.35">
      <c r="A782" s="33"/>
    </row>
    <row r="783" spans="1:1" x14ac:dyDescent="0.35">
      <c r="A783" s="33"/>
    </row>
    <row r="784" spans="1:1" x14ac:dyDescent="0.35">
      <c r="A784" s="33"/>
    </row>
    <row r="785" spans="1:1" x14ac:dyDescent="0.35">
      <c r="A785" s="33"/>
    </row>
    <row r="786" spans="1:1" x14ac:dyDescent="0.35">
      <c r="A786" s="33"/>
    </row>
    <row r="787" spans="1:1" x14ac:dyDescent="0.35">
      <c r="A787" s="33"/>
    </row>
    <row r="788" spans="1:1" x14ac:dyDescent="0.35">
      <c r="A788" s="33"/>
    </row>
    <row r="789" spans="1:1" x14ac:dyDescent="0.35">
      <c r="A789" s="33"/>
    </row>
    <row r="790" spans="1:1" x14ac:dyDescent="0.35">
      <c r="A790" s="33"/>
    </row>
    <row r="791" spans="1:1" x14ac:dyDescent="0.35">
      <c r="A791" s="33"/>
    </row>
    <row r="792" spans="1:1" x14ac:dyDescent="0.35">
      <c r="A792" s="33"/>
    </row>
    <row r="793" spans="1:1" x14ac:dyDescent="0.35">
      <c r="A793" s="33"/>
    </row>
    <row r="794" spans="1:1" x14ac:dyDescent="0.35">
      <c r="A794" s="33"/>
    </row>
    <row r="795" spans="1:1" x14ac:dyDescent="0.35">
      <c r="A795" s="33"/>
    </row>
    <row r="796" spans="1:1" x14ac:dyDescent="0.35">
      <c r="A796" s="33"/>
    </row>
    <row r="797" spans="1:1" x14ac:dyDescent="0.35">
      <c r="A797" s="33"/>
    </row>
    <row r="798" spans="1:1" x14ac:dyDescent="0.35">
      <c r="A798" s="33"/>
    </row>
    <row r="799" spans="1:1" x14ac:dyDescent="0.35">
      <c r="A799" s="33"/>
    </row>
    <row r="800" spans="1:1" x14ac:dyDescent="0.35">
      <c r="A800" s="33"/>
    </row>
    <row r="801" spans="1:1" x14ac:dyDescent="0.35">
      <c r="A801" s="33"/>
    </row>
    <row r="802" spans="1:1" x14ac:dyDescent="0.35">
      <c r="A802" s="33"/>
    </row>
    <row r="803" spans="1:1" x14ac:dyDescent="0.35">
      <c r="A803" s="33"/>
    </row>
    <row r="804" spans="1:1" x14ac:dyDescent="0.35">
      <c r="A804" s="33"/>
    </row>
    <row r="805" spans="1:1" x14ac:dyDescent="0.35">
      <c r="A805" s="33"/>
    </row>
    <row r="806" spans="1:1" x14ac:dyDescent="0.35">
      <c r="A806" s="33"/>
    </row>
    <row r="807" spans="1:1" x14ac:dyDescent="0.35">
      <c r="A807" s="33"/>
    </row>
    <row r="808" spans="1:1" x14ac:dyDescent="0.35">
      <c r="A808" s="33"/>
    </row>
    <row r="809" spans="1:1" x14ac:dyDescent="0.35">
      <c r="A809" s="33"/>
    </row>
    <row r="810" spans="1:1" x14ac:dyDescent="0.35">
      <c r="A810" s="33"/>
    </row>
    <row r="811" spans="1:1" x14ac:dyDescent="0.35">
      <c r="A811" s="33"/>
    </row>
    <row r="812" spans="1:1" x14ac:dyDescent="0.35">
      <c r="A812" s="33"/>
    </row>
    <row r="813" spans="1:1" x14ac:dyDescent="0.35">
      <c r="A813" s="33"/>
    </row>
    <row r="814" spans="1:1" x14ac:dyDescent="0.35">
      <c r="A814" s="33"/>
    </row>
    <row r="815" spans="1:1" x14ac:dyDescent="0.35">
      <c r="A815" s="33"/>
    </row>
    <row r="816" spans="1:1" x14ac:dyDescent="0.35">
      <c r="A816" s="33"/>
    </row>
    <row r="817" spans="1:1" x14ac:dyDescent="0.35">
      <c r="A817" s="33"/>
    </row>
    <row r="818" spans="1:1" x14ac:dyDescent="0.35">
      <c r="A818" s="33"/>
    </row>
    <row r="819" spans="1:1" x14ac:dyDescent="0.35">
      <c r="A819" s="33"/>
    </row>
    <row r="820" spans="1:1" x14ac:dyDescent="0.35">
      <c r="A820" s="33"/>
    </row>
    <row r="821" spans="1:1" x14ac:dyDescent="0.35">
      <c r="A821" s="33"/>
    </row>
    <row r="822" spans="1:1" x14ac:dyDescent="0.35">
      <c r="A822" s="33"/>
    </row>
    <row r="823" spans="1:1" x14ac:dyDescent="0.35">
      <c r="A823" s="33"/>
    </row>
    <row r="824" spans="1:1" x14ac:dyDescent="0.35">
      <c r="A824" s="33"/>
    </row>
    <row r="825" spans="1:1" x14ac:dyDescent="0.35">
      <c r="A825" s="33"/>
    </row>
    <row r="826" spans="1:1" x14ac:dyDescent="0.35">
      <c r="A826" s="33"/>
    </row>
    <row r="827" spans="1:1" x14ac:dyDescent="0.35">
      <c r="A827" s="33"/>
    </row>
    <row r="828" spans="1:1" x14ac:dyDescent="0.35">
      <c r="A828" s="33"/>
    </row>
    <row r="829" spans="1:1" x14ac:dyDescent="0.35">
      <c r="A829" s="33"/>
    </row>
    <row r="830" spans="1:1" x14ac:dyDescent="0.35">
      <c r="A830" s="33"/>
    </row>
    <row r="831" spans="1:1" x14ac:dyDescent="0.35">
      <c r="A831" s="33"/>
    </row>
    <row r="832" spans="1:1" x14ac:dyDescent="0.35">
      <c r="A832" s="33"/>
    </row>
    <row r="833" spans="1:1" x14ac:dyDescent="0.35">
      <c r="A833" s="33"/>
    </row>
    <row r="834" spans="1:1" x14ac:dyDescent="0.35">
      <c r="A834" s="33"/>
    </row>
    <row r="835" spans="1:1" x14ac:dyDescent="0.35">
      <c r="A835" s="33"/>
    </row>
    <row r="836" spans="1:1" x14ac:dyDescent="0.35">
      <c r="A836" s="33"/>
    </row>
    <row r="837" spans="1:1" x14ac:dyDescent="0.35">
      <c r="A837" s="33"/>
    </row>
    <row r="838" spans="1:1" x14ac:dyDescent="0.35">
      <c r="A838" s="33"/>
    </row>
    <row r="839" spans="1:1" x14ac:dyDescent="0.35">
      <c r="A839" s="33"/>
    </row>
    <row r="840" spans="1:1" x14ac:dyDescent="0.35">
      <c r="A840" s="33"/>
    </row>
    <row r="841" spans="1:1" x14ac:dyDescent="0.35">
      <c r="A841" s="33"/>
    </row>
    <row r="842" spans="1:1" x14ac:dyDescent="0.35">
      <c r="A842" s="33"/>
    </row>
    <row r="843" spans="1:1" x14ac:dyDescent="0.35">
      <c r="A843" s="33"/>
    </row>
    <row r="844" spans="1:1" x14ac:dyDescent="0.35">
      <c r="A844" s="33"/>
    </row>
    <row r="845" spans="1:1" x14ac:dyDescent="0.35">
      <c r="A845" s="33"/>
    </row>
    <row r="846" spans="1:1" x14ac:dyDescent="0.35">
      <c r="A846" s="33"/>
    </row>
    <row r="847" spans="1:1" x14ac:dyDescent="0.35">
      <c r="A847" s="33"/>
    </row>
    <row r="848" spans="1:1" x14ac:dyDescent="0.35">
      <c r="A848" s="33"/>
    </row>
    <row r="849" spans="1:1" x14ac:dyDescent="0.35">
      <c r="A849" s="33"/>
    </row>
    <row r="850" spans="1:1" x14ac:dyDescent="0.35">
      <c r="A850" s="33"/>
    </row>
    <row r="851" spans="1:1" x14ac:dyDescent="0.35">
      <c r="A851" s="33"/>
    </row>
    <row r="852" spans="1:1" x14ac:dyDescent="0.35">
      <c r="A852" s="33"/>
    </row>
    <row r="853" spans="1:1" x14ac:dyDescent="0.35">
      <c r="A853" s="33"/>
    </row>
    <row r="854" spans="1:1" x14ac:dyDescent="0.35">
      <c r="A854" s="33"/>
    </row>
    <row r="855" spans="1:1" x14ac:dyDescent="0.35">
      <c r="A855" s="33"/>
    </row>
    <row r="856" spans="1:1" x14ac:dyDescent="0.35">
      <c r="A856" s="33"/>
    </row>
    <row r="857" spans="1:1" x14ac:dyDescent="0.35">
      <c r="A857" s="33"/>
    </row>
    <row r="858" spans="1:1" x14ac:dyDescent="0.35">
      <c r="A858" s="33"/>
    </row>
    <row r="859" spans="1:1" x14ac:dyDescent="0.35">
      <c r="A859" s="33"/>
    </row>
    <row r="860" spans="1:1" x14ac:dyDescent="0.35">
      <c r="A860" s="33"/>
    </row>
    <row r="861" spans="1:1" x14ac:dyDescent="0.35">
      <c r="A861" s="33"/>
    </row>
    <row r="862" spans="1:1" x14ac:dyDescent="0.35">
      <c r="A862" s="33"/>
    </row>
    <row r="863" spans="1:1" x14ac:dyDescent="0.35">
      <c r="A863" s="33"/>
    </row>
    <row r="864" spans="1:1" x14ac:dyDescent="0.35">
      <c r="A864" s="33"/>
    </row>
    <row r="865" spans="1:1" x14ac:dyDescent="0.35">
      <c r="A865" s="33"/>
    </row>
    <row r="866" spans="1:1" x14ac:dyDescent="0.35">
      <c r="A866" s="33"/>
    </row>
    <row r="867" spans="1:1" x14ac:dyDescent="0.35">
      <c r="A867" s="33"/>
    </row>
    <row r="868" spans="1:1" x14ac:dyDescent="0.35">
      <c r="A868" s="33"/>
    </row>
    <row r="869" spans="1:1" x14ac:dyDescent="0.35">
      <c r="A869" s="33"/>
    </row>
    <row r="870" spans="1:1" x14ac:dyDescent="0.35">
      <c r="A870" s="33"/>
    </row>
    <row r="871" spans="1:1" x14ac:dyDescent="0.35">
      <c r="A871" s="33"/>
    </row>
    <row r="872" spans="1:1" x14ac:dyDescent="0.35">
      <c r="A872" s="33"/>
    </row>
    <row r="873" spans="1:1" x14ac:dyDescent="0.35">
      <c r="A873" s="33"/>
    </row>
    <row r="874" spans="1:1" x14ac:dyDescent="0.35">
      <c r="A874" s="33"/>
    </row>
    <row r="875" spans="1:1" x14ac:dyDescent="0.35">
      <c r="A875" s="33"/>
    </row>
    <row r="876" spans="1:1" x14ac:dyDescent="0.35">
      <c r="A876" s="33"/>
    </row>
    <row r="877" spans="1:1" x14ac:dyDescent="0.35">
      <c r="A877" s="33"/>
    </row>
    <row r="878" spans="1:1" x14ac:dyDescent="0.35">
      <c r="A878" s="33"/>
    </row>
    <row r="879" spans="1:1" x14ac:dyDescent="0.35">
      <c r="A879" s="33"/>
    </row>
    <row r="880" spans="1:1" x14ac:dyDescent="0.35">
      <c r="A880" s="33"/>
    </row>
    <row r="881" spans="1:1" x14ac:dyDescent="0.35">
      <c r="A881" s="33"/>
    </row>
    <row r="882" spans="1:1" x14ac:dyDescent="0.35">
      <c r="A882" s="33"/>
    </row>
    <row r="883" spans="1:1" x14ac:dyDescent="0.35">
      <c r="A883" s="33"/>
    </row>
    <row r="884" spans="1:1" x14ac:dyDescent="0.35">
      <c r="A884" s="33"/>
    </row>
    <row r="885" spans="1:1" x14ac:dyDescent="0.35">
      <c r="A885" s="33"/>
    </row>
    <row r="886" spans="1:1" x14ac:dyDescent="0.35">
      <c r="A886" s="33"/>
    </row>
    <row r="887" spans="1:1" x14ac:dyDescent="0.35">
      <c r="A887" s="33"/>
    </row>
    <row r="888" spans="1:1" x14ac:dyDescent="0.35">
      <c r="A888" s="33"/>
    </row>
    <row r="889" spans="1:1" x14ac:dyDescent="0.35">
      <c r="A889" s="33"/>
    </row>
    <row r="890" spans="1:1" x14ac:dyDescent="0.35">
      <c r="A890" s="33"/>
    </row>
    <row r="891" spans="1:1" x14ac:dyDescent="0.35">
      <c r="A891" s="33"/>
    </row>
    <row r="892" spans="1:1" x14ac:dyDescent="0.35">
      <c r="A892" s="33"/>
    </row>
    <row r="893" spans="1:1" x14ac:dyDescent="0.35">
      <c r="A893" s="33"/>
    </row>
    <row r="894" spans="1:1" x14ac:dyDescent="0.35">
      <c r="A894" s="33"/>
    </row>
    <row r="895" spans="1:1" x14ac:dyDescent="0.35">
      <c r="A895" s="33"/>
    </row>
    <row r="896" spans="1:1" x14ac:dyDescent="0.35">
      <c r="A896" s="33"/>
    </row>
    <row r="897" spans="1:1" x14ac:dyDescent="0.35">
      <c r="A897" s="33"/>
    </row>
    <row r="898" spans="1:1" x14ac:dyDescent="0.35">
      <c r="A898" s="33"/>
    </row>
    <row r="899" spans="1:1" x14ac:dyDescent="0.35">
      <c r="A899" s="33"/>
    </row>
    <row r="900" spans="1:1" x14ac:dyDescent="0.35">
      <c r="A900" s="33"/>
    </row>
    <row r="901" spans="1:1" x14ac:dyDescent="0.35">
      <c r="A901" s="33"/>
    </row>
    <row r="902" spans="1:1" x14ac:dyDescent="0.35">
      <c r="A902" s="33"/>
    </row>
    <row r="903" spans="1:1" x14ac:dyDescent="0.35">
      <c r="A903" s="33"/>
    </row>
    <row r="904" spans="1:1" x14ac:dyDescent="0.35">
      <c r="A904" s="33"/>
    </row>
    <row r="905" spans="1:1" x14ac:dyDescent="0.35">
      <c r="A905" s="33"/>
    </row>
    <row r="906" spans="1:1" x14ac:dyDescent="0.35">
      <c r="A906" s="33"/>
    </row>
    <row r="907" spans="1:1" x14ac:dyDescent="0.35">
      <c r="A907" s="33"/>
    </row>
    <row r="908" spans="1:1" x14ac:dyDescent="0.35">
      <c r="A908" s="33"/>
    </row>
    <row r="909" spans="1:1" x14ac:dyDescent="0.35">
      <c r="A909" s="33"/>
    </row>
    <row r="910" spans="1:1" x14ac:dyDescent="0.35">
      <c r="A910" s="33"/>
    </row>
    <row r="911" spans="1:1" x14ac:dyDescent="0.35">
      <c r="A911" s="33"/>
    </row>
    <row r="912" spans="1:1" x14ac:dyDescent="0.35">
      <c r="A912" s="33"/>
    </row>
    <row r="913" spans="1:1" x14ac:dyDescent="0.35">
      <c r="A913" s="33"/>
    </row>
    <row r="914" spans="1:1" x14ac:dyDescent="0.35">
      <c r="A914" s="33"/>
    </row>
    <row r="915" spans="1:1" x14ac:dyDescent="0.35">
      <c r="A915" s="33"/>
    </row>
    <row r="916" spans="1:1" x14ac:dyDescent="0.35">
      <c r="A916" s="33"/>
    </row>
    <row r="917" spans="1:1" x14ac:dyDescent="0.35">
      <c r="A917" s="33"/>
    </row>
    <row r="918" spans="1:1" x14ac:dyDescent="0.35">
      <c r="A918" s="33"/>
    </row>
    <row r="919" spans="1:1" x14ac:dyDescent="0.35">
      <c r="A919" s="33"/>
    </row>
    <row r="920" spans="1:1" x14ac:dyDescent="0.35">
      <c r="A920" s="33"/>
    </row>
    <row r="921" spans="1:1" x14ac:dyDescent="0.35">
      <c r="A921" s="33"/>
    </row>
    <row r="922" spans="1:1" x14ac:dyDescent="0.35">
      <c r="A922" s="33"/>
    </row>
    <row r="923" spans="1:1" x14ac:dyDescent="0.35">
      <c r="A923" s="33"/>
    </row>
    <row r="924" spans="1:1" x14ac:dyDescent="0.35">
      <c r="A924" s="33"/>
    </row>
    <row r="925" spans="1:1" x14ac:dyDescent="0.35">
      <c r="A925" s="33"/>
    </row>
    <row r="926" spans="1:1" x14ac:dyDescent="0.35">
      <c r="A926" s="33"/>
    </row>
    <row r="927" spans="1:1" x14ac:dyDescent="0.35">
      <c r="A927" s="33"/>
    </row>
    <row r="928" spans="1:1" x14ac:dyDescent="0.35">
      <c r="A928" s="33"/>
    </row>
    <row r="929" spans="1:1" x14ac:dyDescent="0.35">
      <c r="A929" s="33"/>
    </row>
    <row r="930" spans="1:1" x14ac:dyDescent="0.35">
      <c r="A930" s="33"/>
    </row>
    <row r="931" spans="1:1" x14ac:dyDescent="0.35">
      <c r="A931" s="33"/>
    </row>
    <row r="932" spans="1:1" x14ac:dyDescent="0.35">
      <c r="A932" s="33"/>
    </row>
    <row r="933" spans="1:1" x14ac:dyDescent="0.35">
      <c r="A933" s="33"/>
    </row>
    <row r="934" spans="1:1" x14ac:dyDescent="0.35">
      <c r="A934" s="33"/>
    </row>
    <row r="935" spans="1:1" x14ac:dyDescent="0.35">
      <c r="A935" s="33"/>
    </row>
    <row r="936" spans="1:1" x14ac:dyDescent="0.35">
      <c r="A936" s="33"/>
    </row>
    <row r="937" spans="1:1" x14ac:dyDescent="0.35">
      <c r="A937" s="33"/>
    </row>
    <row r="938" spans="1:1" x14ac:dyDescent="0.35">
      <c r="A938" s="33"/>
    </row>
    <row r="939" spans="1:1" x14ac:dyDescent="0.35">
      <c r="A939" s="33"/>
    </row>
    <row r="940" spans="1:1" x14ac:dyDescent="0.35">
      <c r="A940" s="33"/>
    </row>
    <row r="941" spans="1:1" x14ac:dyDescent="0.35">
      <c r="A941" s="33"/>
    </row>
    <row r="942" spans="1:1" x14ac:dyDescent="0.35">
      <c r="A942" s="33"/>
    </row>
    <row r="943" spans="1:1" x14ac:dyDescent="0.35">
      <c r="A943" s="33"/>
    </row>
    <row r="944" spans="1:1" x14ac:dyDescent="0.35">
      <c r="A944" s="33"/>
    </row>
    <row r="945" spans="1:1" x14ac:dyDescent="0.35">
      <c r="A945" s="33"/>
    </row>
    <row r="946" spans="1:1" x14ac:dyDescent="0.35">
      <c r="A946" s="33"/>
    </row>
    <row r="947" spans="1:1" x14ac:dyDescent="0.35">
      <c r="A947" s="33"/>
    </row>
    <row r="948" spans="1:1" x14ac:dyDescent="0.35">
      <c r="A948" s="33"/>
    </row>
    <row r="949" spans="1:1" x14ac:dyDescent="0.35">
      <c r="A949" s="33"/>
    </row>
    <row r="950" spans="1:1" x14ac:dyDescent="0.35">
      <c r="A950" s="33"/>
    </row>
    <row r="951" spans="1:1" x14ac:dyDescent="0.35">
      <c r="A951" s="33"/>
    </row>
    <row r="952" spans="1:1" x14ac:dyDescent="0.35">
      <c r="A952" s="33"/>
    </row>
    <row r="953" spans="1:1" x14ac:dyDescent="0.35">
      <c r="A953" s="33"/>
    </row>
    <row r="954" spans="1:1" x14ac:dyDescent="0.35">
      <c r="A954" s="33"/>
    </row>
    <row r="955" spans="1:1" x14ac:dyDescent="0.35">
      <c r="A955" s="33"/>
    </row>
    <row r="956" spans="1:1" x14ac:dyDescent="0.35">
      <c r="A956" s="33"/>
    </row>
    <row r="957" spans="1:1" x14ac:dyDescent="0.35">
      <c r="A957" s="33"/>
    </row>
    <row r="958" spans="1:1" x14ac:dyDescent="0.35">
      <c r="A958" s="33"/>
    </row>
  </sheetData>
  <hyperlinks>
    <hyperlink ref="F21" location="Contents!A1" display="Contents!A1" xr:uid="{F32DF880-6119-454B-84AE-F9C8D0B8FD1E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9888F-8485-48F1-9EFB-FD30787F4FA4}">
  <dimension ref="A1:I296"/>
  <sheetViews>
    <sheetView topLeftCell="A5" workbookViewId="0">
      <selection activeCell="I24" sqref="I24"/>
    </sheetView>
  </sheetViews>
  <sheetFormatPr defaultColWidth="8.81640625" defaultRowHeight="14.5" x14ac:dyDescent="0.35"/>
  <cols>
    <col min="1" max="1" width="11.6328125" style="16" customWidth="1"/>
    <col min="2" max="3" width="12.453125" style="16" customWidth="1"/>
    <col min="4" max="7" width="12.90625" customWidth="1"/>
    <col min="8" max="8" width="10.36328125" customWidth="1"/>
    <col min="9" max="9" width="18.81640625" bestFit="1" customWidth="1"/>
  </cols>
  <sheetData>
    <row r="1" spans="1:9" x14ac:dyDescent="0.35">
      <c r="A1" s="26" t="str">
        <f xml:space="preserve"> CONCATENATE("Box 5.1 ",Contents!C21)</f>
        <v>Box 5.1 Government bond holdings</v>
      </c>
      <c r="B1" s="15"/>
      <c r="D1" s="9"/>
      <c r="E1" s="9"/>
      <c r="F1" s="9"/>
      <c r="G1" s="9"/>
    </row>
    <row r="2" spans="1:9" x14ac:dyDescent="0.35">
      <c r="A2" s="26"/>
      <c r="B2" s="15"/>
      <c r="D2" s="9"/>
      <c r="E2" s="9"/>
      <c r="F2" s="9"/>
      <c r="G2" s="9"/>
    </row>
    <row r="3" spans="1:9" x14ac:dyDescent="0.35">
      <c r="A3" s="25" t="s">
        <v>16</v>
      </c>
      <c r="B3" s="15"/>
      <c r="C3" s="43"/>
      <c r="D3" s="9"/>
      <c r="E3" s="9"/>
      <c r="F3" s="9"/>
      <c r="G3" s="9"/>
    </row>
    <row r="4" spans="1:9" s="9" customFormat="1" ht="39" customHeight="1" x14ac:dyDescent="0.35">
      <c r="A4" s="44"/>
      <c r="B4" s="53" t="s">
        <v>90</v>
      </c>
      <c r="C4" s="53" t="s">
        <v>91</v>
      </c>
      <c r="D4" s="53" t="s">
        <v>92</v>
      </c>
      <c r="E4" s="53" t="s">
        <v>93</v>
      </c>
      <c r="F4" s="53" t="s">
        <v>94</v>
      </c>
      <c r="G4" s="53" t="s">
        <v>95</v>
      </c>
    </row>
    <row r="5" spans="1:9" x14ac:dyDescent="0.35">
      <c r="A5" s="65" t="s">
        <v>96</v>
      </c>
      <c r="B5" s="48">
        <v>8.59</v>
      </c>
      <c r="C5" s="48">
        <v>13.988529511698744</v>
      </c>
      <c r="D5" s="48">
        <v>10.038666479790452</v>
      </c>
      <c r="E5" s="48">
        <v>44.793511800940699</v>
      </c>
      <c r="F5" s="48">
        <v>21.052331683016018</v>
      </c>
      <c r="G5" s="48">
        <v>1.5349075325321933</v>
      </c>
      <c r="H5" s="10"/>
      <c r="I5" s="4"/>
    </row>
    <row r="6" spans="1:9" x14ac:dyDescent="0.35">
      <c r="A6" s="65" t="s">
        <v>97</v>
      </c>
      <c r="B6" s="48">
        <v>35.880000000000003</v>
      </c>
      <c r="C6" s="48">
        <v>17.010000000000002</v>
      </c>
      <c r="D6" s="48">
        <v>14.079999999999998</v>
      </c>
      <c r="E6" s="48">
        <v>25.16</v>
      </c>
      <c r="F6" s="48">
        <v>5.7799999999999994</v>
      </c>
      <c r="G6" s="48">
        <v>2.0900000000000003</v>
      </c>
      <c r="H6" s="10"/>
      <c r="I6" s="4"/>
    </row>
    <row r="7" spans="1:9" x14ac:dyDescent="0.35">
      <c r="A7" s="65" t="s">
        <v>98</v>
      </c>
      <c r="B7" s="48">
        <v>37.145719619085767</v>
      </c>
      <c r="C7" s="48">
        <v>16.674050202279854</v>
      </c>
      <c r="D7" s="48">
        <v>6.0823655901291485</v>
      </c>
      <c r="E7" s="48">
        <v>24.86862599944671</v>
      </c>
      <c r="F7" s="48">
        <v>14.69393670289961</v>
      </c>
      <c r="G7" s="48">
        <v>0.53530188615890872</v>
      </c>
      <c r="H7" s="10"/>
      <c r="I7" s="4"/>
    </row>
    <row r="8" spans="1:9" x14ac:dyDescent="0.35">
      <c r="A8" s="65" t="s">
        <v>99</v>
      </c>
      <c r="B8" s="48">
        <v>25.619669758324861</v>
      </c>
      <c r="C8" s="48">
        <v>21.451662486182961</v>
      </c>
      <c r="D8" s="48">
        <v>6.2088531898306067</v>
      </c>
      <c r="E8" s="48">
        <v>23.139703078649433</v>
      </c>
      <c r="F8" s="48">
        <v>21.385538506820861</v>
      </c>
      <c r="G8" s="48">
        <v>2.1945729801912841</v>
      </c>
      <c r="H8" s="10"/>
      <c r="I8" s="4"/>
    </row>
    <row r="9" spans="1:9" x14ac:dyDescent="0.35">
      <c r="A9" s="65" t="s">
        <v>100</v>
      </c>
      <c r="B9" s="48">
        <v>25.619669758324861</v>
      </c>
      <c r="C9" s="48">
        <v>21.451662486182961</v>
      </c>
      <c r="D9" s="48">
        <v>6.2088531898306067</v>
      </c>
      <c r="E9" s="48">
        <v>23.139703078649433</v>
      </c>
      <c r="F9" s="48">
        <v>21.385538506820861</v>
      </c>
      <c r="G9" s="48">
        <v>2.1945729801912841</v>
      </c>
      <c r="H9" s="10"/>
      <c r="I9" s="4"/>
    </row>
    <row r="10" spans="1:9" x14ac:dyDescent="0.35">
      <c r="A10" s="3"/>
      <c r="B10" s="52"/>
      <c r="C10" s="52"/>
      <c r="D10" s="52"/>
      <c r="E10" s="52"/>
      <c r="F10" s="52"/>
      <c r="G10" s="52"/>
      <c r="H10" s="10"/>
      <c r="I10" s="4"/>
    </row>
    <row r="11" spans="1:9" x14ac:dyDescent="0.35">
      <c r="A11" s="3"/>
      <c r="B11" s="52"/>
      <c r="C11" s="52"/>
      <c r="D11" s="52"/>
      <c r="E11" s="52"/>
      <c r="F11" s="52"/>
      <c r="G11" s="52"/>
      <c r="H11" s="10"/>
      <c r="I11" s="4"/>
    </row>
    <row r="12" spans="1:9" x14ac:dyDescent="0.35">
      <c r="A12" s="3"/>
      <c r="B12" s="52"/>
      <c r="C12" s="52"/>
      <c r="D12" s="52"/>
      <c r="E12" s="52"/>
      <c r="F12" s="52"/>
      <c r="G12" s="52"/>
      <c r="H12" s="10"/>
      <c r="I12" s="4"/>
    </row>
    <row r="13" spans="1:9" x14ac:dyDescent="0.35">
      <c r="A13" s="3"/>
      <c r="B13" s="52"/>
      <c r="C13" s="52"/>
      <c r="D13" s="52"/>
      <c r="E13" s="52"/>
      <c r="F13" s="52"/>
      <c r="G13" s="52"/>
      <c r="H13" s="10"/>
      <c r="I13" s="4"/>
    </row>
    <row r="14" spans="1:9" x14ac:dyDescent="0.35">
      <c r="A14"/>
      <c r="B14" s="49"/>
      <c r="C14" s="49"/>
      <c r="D14" s="49"/>
      <c r="E14" s="49"/>
      <c r="F14" s="49"/>
      <c r="G14" s="49"/>
      <c r="H14" s="10"/>
      <c r="I14" s="4"/>
    </row>
    <row r="15" spans="1:9" x14ac:dyDescent="0.35">
      <c r="A15"/>
      <c r="B15" s="49"/>
      <c r="C15" s="49"/>
      <c r="D15" s="49"/>
      <c r="E15" s="49"/>
      <c r="F15" s="49"/>
      <c r="G15" s="49"/>
      <c r="H15" s="10"/>
      <c r="I15" s="4"/>
    </row>
    <row r="16" spans="1:9" x14ac:dyDescent="0.35">
      <c r="A16"/>
      <c r="B16" s="49"/>
      <c r="C16" s="49"/>
      <c r="D16" s="49"/>
      <c r="E16" s="49"/>
      <c r="F16" s="49"/>
      <c r="G16" s="49"/>
      <c r="H16" s="10"/>
      <c r="I16" s="4"/>
    </row>
    <row r="17" spans="1:9" x14ac:dyDescent="0.35">
      <c r="A17"/>
      <c r="B17" s="49"/>
      <c r="C17" s="49"/>
      <c r="D17" s="49"/>
      <c r="E17" s="49"/>
      <c r="F17" s="49"/>
      <c r="G17" s="49"/>
      <c r="H17" s="10"/>
      <c r="I17" s="4"/>
    </row>
    <row r="18" spans="1:9" x14ac:dyDescent="0.35">
      <c r="A18" s="27"/>
      <c r="B18" s="6"/>
      <c r="C18" s="6"/>
      <c r="D18" s="12"/>
      <c r="E18" s="12"/>
      <c r="F18" s="12"/>
      <c r="G18" s="12"/>
      <c r="H18" s="10"/>
      <c r="I18" s="4"/>
    </row>
    <row r="19" spans="1:9" x14ac:dyDescent="0.35">
      <c r="A19" s="27"/>
      <c r="B19" s="6"/>
      <c r="C19" s="6"/>
      <c r="D19" s="11"/>
      <c r="E19" s="11"/>
      <c r="F19" s="11"/>
      <c r="G19" s="11"/>
      <c r="I19" s="4"/>
    </row>
    <row r="20" spans="1:9" x14ac:dyDescent="0.35">
      <c r="A20" s="27"/>
      <c r="B20" s="6"/>
      <c r="C20" s="6"/>
      <c r="D20" s="11"/>
      <c r="E20" s="11"/>
      <c r="F20" s="11"/>
      <c r="G20" s="11"/>
      <c r="I20" s="4"/>
    </row>
    <row r="21" spans="1:9" x14ac:dyDescent="0.35">
      <c r="A21" s="27"/>
      <c r="B21" s="6"/>
      <c r="C21" s="6"/>
      <c r="D21" s="11"/>
      <c r="E21" s="11"/>
      <c r="F21" s="11"/>
      <c r="G21" s="11"/>
    </row>
    <row r="22" spans="1:9" x14ac:dyDescent="0.35">
      <c r="A22" s="27"/>
      <c r="B22" s="6"/>
      <c r="C22" s="6"/>
      <c r="D22" s="11"/>
      <c r="E22" s="11"/>
      <c r="F22" s="11"/>
      <c r="G22" s="11"/>
      <c r="I22" s="3"/>
    </row>
    <row r="23" spans="1:9" x14ac:dyDescent="0.35">
      <c r="A23" s="27"/>
      <c r="B23" s="6"/>
      <c r="C23" s="6"/>
      <c r="D23" s="11"/>
      <c r="E23" s="11"/>
      <c r="F23" s="11"/>
      <c r="G23" s="11"/>
    </row>
    <row r="24" spans="1:9" x14ac:dyDescent="0.35">
      <c r="A24" s="27"/>
      <c r="B24" s="6"/>
      <c r="C24" s="6"/>
      <c r="D24" s="11"/>
      <c r="E24" s="11"/>
      <c r="F24" s="11"/>
      <c r="G24" s="11"/>
      <c r="I24" s="2" t="s">
        <v>5</v>
      </c>
    </row>
    <row r="25" spans="1:9" x14ac:dyDescent="0.35">
      <c r="A25" s="27"/>
      <c r="B25" s="6"/>
      <c r="C25" s="6"/>
      <c r="D25" s="3"/>
      <c r="E25" s="3"/>
      <c r="F25" s="3"/>
      <c r="G25" s="3"/>
    </row>
    <row r="26" spans="1:9" x14ac:dyDescent="0.35">
      <c r="A26" s="27"/>
      <c r="B26" s="6"/>
      <c r="C26" s="6"/>
    </row>
    <row r="27" spans="1:9" x14ac:dyDescent="0.35">
      <c r="A27" s="27"/>
      <c r="B27" s="6"/>
      <c r="C27" s="6"/>
      <c r="D27" s="3"/>
      <c r="E27" s="3"/>
      <c r="F27" s="3"/>
      <c r="G27" s="3"/>
    </row>
    <row r="28" spans="1:9" x14ac:dyDescent="0.35">
      <c r="A28" s="27"/>
      <c r="B28" s="6"/>
      <c r="C28" s="6"/>
      <c r="D28" s="3"/>
      <c r="E28" s="3"/>
      <c r="F28" s="3"/>
      <c r="G28" s="3"/>
      <c r="I28" s="3"/>
    </row>
    <row r="29" spans="1:9" x14ac:dyDescent="0.35">
      <c r="A29" s="27"/>
      <c r="B29" s="6"/>
      <c r="C29" s="6"/>
      <c r="D29" s="3"/>
      <c r="E29" s="3"/>
      <c r="F29" s="3"/>
      <c r="G29" s="3"/>
      <c r="I29" s="3"/>
    </row>
    <row r="30" spans="1:9" x14ac:dyDescent="0.35">
      <c r="A30" s="27"/>
      <c r="B30" s="6"/>
      <c r="C30" s="6"/>
      <c r="D30" s="3"/>
      <c r="E30" s="3"/>
      <c r="F30" s="3"/>
      <c r="G30" s="3"/>
      <c r="I30" s="3"/>
    </row>
    <row r="31" spans="1:9" x14ac:dyDescent="0.35">
      <c r="A31" s="27"/>
      <c r="B31" s="6"/>
      <c r="C31" s="6"/>
      <c r="D31" s="3"/>
      <c r="E31" s="3"/>
      <c r="F31" s="3"/>
      <c r="G31" s="3"/>
      <c r="I31" s="3"/>
    </row>
    <row r="32" spans="1:9" x14ac:dyDescent="0.35">
      <c r="A32" s="27"/>
      <c r="B32" s="6"/>
      <c r="C32" s="6"/>
      <c r="D32" s="3"/>
      <c r="E32" s="3"/>
      <c r="F32" s="3"/>
      <c r="G32" s="3"/>
      <c r="I32" s="3"/>
    </row>
    <row r="33" spans="1:9" x14ac:dyDescent="0.35">
      <c r="A33" s="27"/>
      <c r="B33" s="6"/>
      <c r="C33" s="6"/>
      <c r="D33" s="3"/>
      <c r="E33" s="3"/>
      <c r="F33" s="3"/>
      <c r="G33" s="3"/>
      <c r="I33" s="3"/>
    </row>
    <row r="34" spans="1:9" x14ac:dyDescent="0.35">
      <c r="A34" s="27"/>
      <c r="B34" s="6"/>
      <c r="C34" s="6"/>
      <c r="D34" s="3"/>
      <c r="E34" s="3"/>
      <c r="F34" s="3"/>
      <c r="G34" s="3"/>
      <c r="H34" s="3"/>
      <c r="I34" s="3"/>
    </row>
    <row r="35" spans="1:9" x14ac:dyDescent="0.35">
      <c r="A35" s="27"/>
      <c r="B35" s="6"/>
      <c r="C35" s="6"/>
      <c r="D35" s="3"/>
      <c r="E35" s="3"/>
      <c r="F35" s="3"/>
      <c r="G35" s="3"/>
      <c r="H35" s="3"/>
      <c r="I35" s="3"/>
    </row>
    <row r="36" spans="1:9" x14ac:dyDescent="0.35">
      <c r="A36" s="27"/>
      <c r="B36" s="6"/>
      <c r="C36" s="6"/>
      <c r="D36" s="3"/>
      <c r="E36" s="3"/>
      <c r="F36" s="3"/>
      <c r="G36" s="3"/>
      <c r="H36" s="3"/>
      <c r="I36" s="3"/>
    </row>
    <row r="37" spans="1:9" x14ac:dyDescent="0.35">
      <c r="A37" s="27"/>
      <c r="B37" s="6"/>
      <c r="C37" s="6"/>
      <c r="D37" s="3"/>
      <c r="E37" s="3"/>
      <c r="F37" s="3"/>
      <c r="G37" s="3"/>
      <c r="H37" s="3"/>
      <c r="I37" s="3"/>
    </row>
    <row r="38" spans="1:9" x14ac:dyDescent="0.35">
      <c r="A38" s="27"/>
      <c r="B38" s="6"/>
      <c r="C38" s="6"/>
      <c r="D38" s="3"/>
      <c r="E38" s="3"/>
      <c r="F38" s="3"/>
      <c r="G38" s="3"/>
      <c r="H38" s="3"/>
      <c r="I38" s="3"/>
    </row>
    <row r="39" spans="1:9" x14ac:dyDescent="0.35">
      <c r="A39" s="27"/>
      <c r="B39" s="6"/>
      <c r="C39" s="6"/>
      <c r="D39" s="3"/>
      <c r="E39" s="3"/>
      <c r="F39" s="3"/>
      <c r="G39" s="3"/>
      <c r="H39" s="3"/>
      <c r="I39" s="3"/>
    </row>
    <row r="40" spans="1:9" x14ac:dyDescent="0.35">
      <c r="A40" s="27"/>
      <c r="B40" s="6"/>
      <c r="C40" s="6"/>
      <c r="D40" s="3"/>
      <c r="E40" s="3"/>
      <c r="F40" s="3"/>
      <c r="G40" s="3"/>
      <c r="H40" s="3"/>
      <c r="I40" s="3"/>
    </row>
    <row r="41" spans="1:9" x14ac:dyDescent="0.35">
      <c r="A41" s="27"/>
      <c r="B41" s="6"/>
      <c r="C41" s="6"/>
      <c r="D41" s="3"/>
      <c r="E41" s="3"/>
      <c r="F41" s="3"/>
      <c r="G41" s="3"/>
      <c r="H41" s="3"/>
      <c r="I41" s="3"/>
    </row>
    <row r="42" spans="1:9" x14ac:dyDescent="0.35">
      <c r="A42" s="27"/>
      <c r="B42" s="6"/>
      <c r="C42" s="6"/>
      <c r="D42" s="3"/>
      <c r="E42" s="3"/>
      <c r="F42" s="3"/>
      <c r="G42" s="3"/>
      <c r="H42" s="3"/>
      <c r="I42" s="3"/>
    </row>
    <row r="43" spans="1:9" x14ac:dyDescent="0.35">
      <c r="A43" s="27"/>
      <c r="B43" s="6"/>
      <c r="C43" s="6"/>
      <c r="D43" s="3"/>
      <c r="E43" s="3"/>
      <c r="F43" s="3"/>
      <c r="G43" s="3"/>
      <c r="H43" s="3"/>
      <c r="I43" s="3"/>
    </row>
    <row r="44" spans="1:9" x14ac:dyDescent="0.35">
      <c r="A44" s="27"/>
      <c r="B44" s="6"/>
      <c r="C44" s="6"/>
      <c r="D44" s="3"/>
      <c r="E44" s="3"/>
      <c r="F44" s="3"/>
      <c r="G44" s="3"/>
      <c r="H44" s="3"/>
      <c r="I44" s="3"/>
    </row>
    <row r="45" spans="1:9" x14ac:dyDescent="0.35">
      <c r="A45" s="27"/>
      <c r="B45" s="6"/>
      <c r="C45" s="6"/>
      <c r="D45" s="3"/>
      <c r="E45" s="3"/>
      <c r="F45" s="3"/>
      <c r="G45" s="3"/>
      <c r="H45" s="3"/>
      <c r="I45" s="3"/>
    </row>
    <row r="46" spans="1:9" x14ac:dyDescent="0.35">
      <c r="A46" s="27"/>
      <c r="B46" s="6"/>
      <c r="C46" s="6"/>
      <c r="D46" s="3"/>
      <c r="E46" s="3"/>
      <c r="F46" s="3"/>
      <c r="G46" s="3"/>
      <c r="H46" s="3"/>
      <c r="I46" s="3"/>
    </row>
    <row r="47" spans="1:9" x14ac:dyDescent="0.35">
      <c r="A47" s="27"/>
      <c r="B47" s="6"/>
      <c r="C47" s="6"/>
      <c r="D47" s="3"/>
      <c r="E47" s="3"/>
      <c r="F47" s="3"/>
      <c r="G47" s="3"/>
      <c r="H47" s="3"/>
      <c r="I47" s="3"/>
    </row>
    <row r="48" spans="1:9" x14ac:dyDescent="0.35">
      <c r="A48" s="27"/>
      <c r="B48" s="6"/>
      <c r="C48" s="6"/>
      <c r="D48" s="3"/>
      <c r="E48" s="3"/>
      <c r="F48" s="3"/>
      <c r="G48" s="3"/>
      <c r="H48" s="3"/>
      <c r="I48" s="3"/>
    </row>
    <row r="49" spans="1:9" x14ac:dyDescent="0.35">
      <c r="A49" s="27"/>
      <c r="B49" s="6"/>
      <c r="C49" s="6"/>
      <c r="D49" s="3"/>
      <c r="E49" s="3"/>
      <c r="F49" s="3"/>
      <c r="G49" s="3"/>
      <c r="H49" s="3"/>
      <c r="I49" s="3"/>
    </row>
    <row r="50" spans="1:9" x14ac:dyDescent="0.35">
      <c r="A50" s="27"/>
      <c r="B50" s="6"/>
      <c r="C50" s="6"/>
      <c r="D50" s="3"/>
      <c r="E50" s="3"/>
      <c r="F50" s="3"/>
      <c r="G50" s="3"/>
      <c r="H50" s="3"/>
      <c r="I50" s="3"/>
    </row>
    <row r="51" spans="1:9" x14ac:dyDescent="0.35">
      <c r="A51" s="27"/>
      <c r="B51" s="6"/>
      <c r="C51" s="6"/>
      <c r="D51" s="3"/>
      <c r="E51" s="3"/>
      <c r="F51" s="3"/>
      <c r="G51" s="3"/>
      <c r="H51" s="3"/>
      <c r="I51" s="3"/>
    </row>
    <row r="52" spans="1:9" x14ac:dyDescent="0.35">
      <c r="A52" s="27"/>
      <c r="B52" s="6"/>
      <c r="C52" s="6"/>
      <c r="D52" s="3"/>
      <c r="E52" s="3"/>
      <c r="F52" s="3"/>
      <c r="G52" s="3"/>
      <c r="H52" s="3"/>
      <c r="I52" s="3"/>
    </row>
    <row r="53" spans="1:9" x14ac:dyDescent="0.35">
      <c r="A53" s="27"/>
      <c r="B53" s="6"/>
      <c r="C53" s="6"/>
      <c r="D53" s="3"/>
      <c r="E53" s="3"/>
      <c r="F53" s="3"/>
      <c r="G53" s="3"/>
      <c r="H53" s="3"/>
      <c r="I53" s="3"/>
    </row>
    <row r="54" spans="1:9" x14ac:dyDescent="0.35">
      <c r="A54" s="27"/>
      <c r="B54" s="6"/>
      <c r="C54" s="6"/>
      <c r="D54" s="3"/>
      <c r="E54" s="3"/>
      <c r="F54" s="3"/>
      <c r="G54" s="3"/>
      <c r="H54" s="3"/>
      <c r="I54" s="3"/>
    </row>
    <row r="55" spans="1:9" x14ac:dyDescent="0.35">
      <c r="A55" s="27"/>
      <c r="B55" s="6"/>
      <c r="C55" s="6"/>
      <c r="D55" s="3"/>
      <c r="E55" s="3"/>
      <c r="F55" s="3"/>
      <c r="G55" s="3"/>
      <c r="H55" s="3"/>
      <c r="I55" s="3"/>
    </row>
    <row r="56" spans="1:9" x14ac:dyDescent="0.35">
      <c r="A56" s="27"/>
      <c r="B56" s="6"/>
      <c r="C56" s="6"/>
      <c r="D56" s="3"/>
      <c r="E56" s="3"/>
      <c r="F56" s="3"/>
      <c r="G56" s="3"/>
      <c r="H56" s="3"/>
      <c r="I56" s="3"/>
    </row>
    <row r="57" spans="1:9" x14ac:dyDescent="0.35">
      <c r="A57" s="27"/>
      <c r="B57" s="6"/>
      <c r="C57" s="6"/>
      <c r="D57" s="3"/>
      <c r="E57" s="3"/>
      <c r="F57" s="3"/>
      <c r="G57" s="3"/>
      <c r="H57" s="3"/>
      <c r="I57" s="3"/>
    </row>
    <row r="58" spans="1:9" x14ac:dyDescent="0.35">
      <c r="A58" s="27"/>
      <c r="B58" s="6"/>
      <c r="C58" s="6"/>
      <c r="D58" s="3"/>
      <c r="E58" s="3"/>
      <c r="F58" s="3"/>
      <c r="G58" s="3"/>
      <c r="H58" s="3"/>
      <c r="I58" s="3"/>
    </row>
    <row r="59" spans="1:9" x14ac:dyDescent="0.35">
      <c r="A59" s="27"/>
      <c r="B59" s="6"/>
      <c r="C59" s="6"/>
      <c r="D59" s="3"/>
      <c r="E59" s="3"/>
      <c r="F59" s="3"/>
      <c r="G59" s="3"/>
      <c r="H59" s="3"/>
      <c r="I59" s="3"/>
    </row>
    <row r="60" spans="1:9" x14ac:dyDescent="0.35">
      <c r="A60" s="27"/>
      <c r="B60" s="6"/>
      <c r="C60" s="6"/>
      <c r="D60" s="3"/>
      <c r="E60" s="3"/>
      <c r="F60" s="3"/>
      <c r="G60" s="3"/>
      <c r="H60" s="3"/>
      <c r="I60" s="3"/>
    </row>
    <row r="61" spans="1:9" x14ac:dyDescent="0.35">
      <c r="A61" s="27"/>
      <c r="B61" s="6"/>
      <c r="C61" s="6"/>
      <c r="D61" s="3"/>
      <c r="E61" s="3"/>
      <c r="F61" s="3"/>
      <c r="G61" s="3"/>
      <c r="H61" s="3"/>
      <c r="I61" s="3"/>
    </row>
    <row r="62" spans="1:9" x14ac:dyDescent="0.35">
      <c r="A62" s="27"/>
      <c r="B62" s="6"/>
      <c r="C62" s="6"/>
      <c r="D62" s="3"/>
      <c r="E62" s="3"/>
      <c r="F62" s="3"/>
      <c r="G62" s="3"/>
      <c r="H62" s="3"/>
      <c r="I62" s="3"/>
    </row>
    <row r="63" spans="1:9" x14ac:dyDescent="0.35">
      <c r="A63" s="27"/>
      <c r="B63" s="6"/>
      <c r="C63" s="6"/>
      <c r="D63" s="3"/>
      <c r="E63" s="3"/>
      <c r="F63" s="3"/>
      <c r="G63" s="3"/>
      <c r="H63" s="3"/>
      <c r="I63" s="3"/>
    </row>
    <row r="64" spans="1:9" x14ac:dyDescent="0.35">
      <c r="A64" s="27"/>
      <c r="B64" s="6"/>
      <c r="C64" s="6"/>
      <c r="D64" s="3"/>
      <c r="E64" s="3"/>
      <c r="F64" s="3"/>
      <c r="G64" s="3"/>
      <c r="H64" s="3"/>
      <c r="I64" s="3"/>
    </row>
    <row r="65" spans="1:9" x14ac:dyDescent="0.35">
      <c r="A65" s="27"/>
      <c r="B65" s="6"/>
      <c r="C65" s="6"/>
      <c r="D65" s="3"/>
      <c r="E65" s="3"/>
      <c r="F65" s="3"/>
      <c r="G65" s="3"/>
      <c r="H65" s="3"/>
      <c r="I65" s="3"/>
    </row>
    <row r="66" spans="1:9" x14ac:dyDescent="0.35">
      <c r="A66" s="27"/>
      <c r="B66" s="6"/>
      <c r="C66" s="6"/>
      <c r="D66" s="3"/>
      <c r="E66" s="3"/>
      <c r="F66" s="3"/>
      <c r="G66" s="3"/>
      <c r="H66" s="3"/>
      <c r="I66" s="3"/>
    </row>
    <row r="67" spans="1:9" x14ac:dyDescent="0.35">
      <c r="A67" s="27"/>
      <c r="B67" s="6"/>
      <c r="C67" s="6"/>
      <c r="D67" s="3"/>
      <c r="E67" s="3"/>
      <c r="F67" s="3"/>
      <c r="G67" s="3"/>
      <c r="H67" s="3"/>
      <c r="I67" s="3"/>
    </row>
    <row r="68" spans="1:9" x14ac:dyDescent="0.35">
      <c r="A68" s="27"/>
      <c r="B68" s="6"/>
      <c r="C68" s="6"/>
      <c r="D68" s="3"/>
      <c r="E68" s="3"/>
      <c r="F68" s="3"/>
      <c r="G68" s="3"/>
      <c r="H68" s="3"/>
      <c r="I68" s="3"/>
    </row>
    <row r="69" spans="1:9" x14ac:dyDescent="0.35">
      <c r="A69" s="27"/>
      <c r="B69" s="6"/>
      <c r="C69" s="6"/>
      <c r="D69" s="3"/>
      <c r="E69" s="3"/>
      <c r="F69" s="3"/>
      <c r="G69" s="3"/>
      <c r="H69" s="3"/>
      <c r="I69" s="3"/>
    </row>
    <row r="70" spans="1:9" x14ac:dyDescent="0.35">
      <c r="A70" s="27"/>
      <c r="B70" s="6"/>
      <c r="C70" s="6"/>
      <c r="D70" s="3"/>
      <c r="E70" s="3"/>
      <c r="F70" s="3"/>
      <c r="G70" s="3"/>
      <c r="H70" s="3"/>
      <c r="I70" s="3"/>
    </row>
    <row r="71" spans="1:9" x14ac:dyDescent="0.35">
      <c r="A71" s="27"/>
      <c r="B71" s="6"/>
      <c r="C71" s="6"/>
      <c r="D71" s="3"/>
      <c r="E71" s="3"/>
      <c r="F71" s="3"/>
      <c r="G71" s="3"/>
      <c r="H71" s="3"/>
      <c r="I71" s="3"/>
    </row>
    <row r="72" spans="1:9" x14ac:dyDescent="0.35">
      <c r="A72" s="27"/>
      <c r="B72" s="6"/>
      <c r="C72" s="6"/>
      <c r="D72" s="3"/>
      <c r="E72" s="3"/>
      <c r="F72" s="3"/>
      <c r="G72" s="3"/>
      <c r="H72" s="3"/>
      <c r="I72" s="3"/>
    </row>
    <row r="73" spans="1:9" x14ac:dyDescent="0.35">
      <c r="A73" s="27"/>
      <c r="B73" s="6"/>
      <c r="C73" s="6"/>
      <c r="D73" s="3"/>
      <c r="E73" s="3"/>
      <c r="F73" s="3"/>
      <c r="G73" s="3"/>
      <c r="H73" s="3"/>
      <c r="I73" s="3"/>
    </row>
    <row r="74" spans="1:9" x14ac:dyDescent="0.35">
      <c r="A74" s="27"/>
      <c r="B74" s="6"/>
      <c r="C74" s="6"/>
      <c r="D74" s="3"/>
      <c r="E74" s="3"/>
      <c r="F74" s="3"/>
      <c r="G74" s="3"/>
      <c r="H74" s="3"/>
      <c r="I74" s="3"/>
    </row>
    <row r="75" spans="1:9" x14ac:dyDescent="0.35">
      <c r="A75" s="27"/>
      <c r="B75" s="6"/>
      <c r="C75" s="6"/>
      <c r="D75" s="3"/>
      <c r="E75" s="3"/>
      <c r="F75" s="3"/>
      <c r="G75" s="3"/>
      <c r="H75" s="3"/>
      <c r="I75" s="3"/>
    </row>
    <row r="76" spans="1:9" x14ac:dyDescent="0.35">
      <c r="A76" s="27"/>
      <c r="B76" s="6"/>
      <c r="C76" s="6"/>
      <c r="D76" s="3"/>
      <c r="E76" s="3"/>
      <c r="F76" s="3"/>
      <c r="G76" s="3"/>
      <c r="H76" s="3"/>
      <c r="I76" s="3"/>
    </row>
    <row r="77" spans="1:9" x14ac:dyDescent="0.35">
      <c r="A77" s="27"/>
      <c r="B77" s="6"/>
      <c r="C77" s="6"/>
      <c r="D77" s="3"/>
      <c r="E77" s="3"/>
      <c r="F77" s="3"/>
      <c r="G77" s="3"/>
      <c r="H77" s="3"/>
      <c r="I77" s="3"/>
    </row>
    <row r="78" spans="1:9" x14ac:dyDescent="0.35">
      <c r="A78" s="27"/>
      <c r="B78" s="6"/>
      <c r="C78" s="6"/>
      <c r="D78" s="3"/>
      <c r="E78" s="3"/>
      <c r="F78" s="3"/>
      <c r="G78" s="3"/>
      <c r="H78" s="3"/>
      <c r="I78" s="3"/>
    </row>
    <row r="79" spans="1:9" x14ac:dyDescent="0.35">
      <c r="A79" s="27"/>
      <c r="B79" s="6"/>
      <c r="C79" s="6"/>
      <c r="D79" s="3"/>
      <c r="E79" s="3"/>
      <c r="F79" s="3"/>
      <c r="G79" s="3"/>
      <c r="H79" s="3"/>
      <c r="I79" s="3"/>
    </row>
    <row r="80" spans="1:9" x14ac:dyDescent="0.35">
      <c r="A80" s="27"/>
      <c r="B80" s="6"/>
      <c r="C80" s="6"/>
      <c r="D80" s="3"/>
      <c r="E80" s="3"/>
      <c r="F80" s="3"/>
      <c r="G80" s="3"/>
      <c r="H80" s="3"/>
      <c r="I80" s="3"/>
    </row>
    <row r="81" spans="1:9" x14ac:dyDescent="0.35">
      <c r="A81" s="27"/>
      <c r="B81" s="6"/>
      <c r="C81" s="6"/>
      <c r="D81" s="3"/>
      <c r="E81" s="3"/>
      <c r="F81" s="3"/>
      <c r="G81" s="3"/>
      <c r="H81" s="3"/>
      <c r="I81" s="3"/>
    </row>
    <row r="82" spans="1:9" x14ac:dyDescent="0.35">
      <c r="A82" s="27"/>
      <c r="B82" s="6"/>
      <c r="C82" s="6"/>
      <c r="D82" s="3"/>
      <c r="E82" s="3"/>
      <c r="F82" s="3"/>
      <c r="G82" s="3"/>
      <c r="H82" s="3"/>
      <c r="I82" s="3"/>
    </row>
    <row r="83" spans="1:9" x14ac:dyDescent="0.35">
      <c r="A83" s="27"/>
      <c r="B83" s="6"/>
      <c r="C83" s="6"/>
      <c r="D83" s="3"/>
      <c r="E83" s="3"/>
      <c r="F83" s="3"/>
      <c r="G83" s="3"/>
      <c r="H83" s="3"/>
      <c r="I83" s="3"/>
    </row>
    <row r="84" spans="1:9" x14ac:dyDescent="0.35">
      <c r="A84" s="27"/>
      <c r="B84" s="6"/>
      <c r="C84" s="6"/>
      <c r="D84" s="3"/>
      <c r="E84" s="3"/>
      <c r="F84" s="3"/>
      <c r="G84" s="3"/>
      <c r="H84" s="3"/>
      <c r="I84" s="3"/>
    </row>
    <row r="85" spans="1:9" x14ac:dyDescent="0.35">
      <c r="A85" s="27"/>
      <c r="B85" s="6"/>
      <c r="C85" s="6"/>
      <c r="D85" s="3"/>
      <c r="E85" s="3"/>
      <c r="F85" s="3"/>
      <c r="G85" s="3"/>
      <c r="H85" s="3"/>
      <c r="I85" s="3"/>
    </row>
    <row r="86" spans="1:9" x14ac:dyDescent="0.35">
      <c r="A86" s="27"/>
      <c r="B86" s="6"/>
      <c r="C86" s="6"/>
      <c r="D86" s="3"/>
      <c r="E86" s="3"/>
      <c r="F86" s="3"/>
      <c r="G86" s="3"/>
      <c r="H86" s="3"/>
      <c r="I86" s="3"/>
    </row>
    <row r="87" spans="1:9" x14ac:dyDescent="0.35">
      <c r="A87" s="27"/>
      <c r="B87" s="6"/>
      <c r="C87" s="6"/>
      <c r="D87" s="3"/>
      <c r="E87" s="3"/>
      <c r="F87" s="3"/>
      <c r="G87" s="3"/>
      <c r="H87" s="3"/>
      <c r="I87" s="3"/>
    </row>
    <row r="88" spans="1:9" x14ac:dyDescent="0.35">
      <c r="A88" s="27"/>
      <c r="B88" s="6"/>
      <c r="C88" s="6"/>
      <c r="D88" s="3"/>
      <c r="E88" s="3"/>
      <c r="F88" s="3"/>
      <c r="G88" s="3"/>
      <c r="H88" s="3"/>
      <c r="I88" s="3"/>
    </row>
    <row r="89" spans="1:9" x14ac:dyDescent="0.35">
      <c r="A89" s="27"/>
      <c r="B89" s="6"/>
      <c r="C89" s="6"/>
      <c r="D89" s="3"/>
      <c r="E89" s="3"/>
      <c r="F89" s="3"/>
      <c r="G89" s="3"/>
      <c r="H89" s="3"/>
      <c r="I89" s="3"/>
    </row>
    <row r="90" spans="1:9" x14ac:dyDescent="0.35">
      <c r="A90" s="27"/>
      <c r="B90" s="6"/>
      <c r="C90" s="6"/>
      <c r="D90" s="3"/>
      <c r="E90" s="3"/>
      <c r="F90" s="3"/>
      <c r="G90" s="3"/>
      <c r="H90" s="3"/>
      <c r="I90" s="3"/>
    </row>
    <row r="91" spans="1:9" x14ac:dyDescent="0.35">
      <c r="A91" s="27"/>
      <c r="B91" s="6"/>
      <c r="C91" s="6"/>
      <c r="D91" s="3"/>
      <c r="E91" s="3"/>
      <c r="F91" s="3"/>
      <c r="G91" s="3"/>
      <c r="H91" s="3"/>
      <c r="I91" s="3"/>
    </row>
    <row r="92" spans="1:9" x14ac:dyDescent="0.35">
      <c r="A92" s="27"/>
      <c r="B92" s="6"/>
      <c r="C92" s="6"/>
      <c r="D92" s="3"/>
      <c r="E92" s="3"/>
      <c r="F92" s="3"/>
      <c r="G92" s="3"/>
      <c r="H92" s="3"/>
      <c r="I92" s="3"/>
    </row>
    <row r="93" spans="1:9" x14ac:dyDescent="0.35">
      <c r="A93" s="27"/>
      <c r="B93" s="6"/>
      <c r="C93" s="6"/>
    </row>
    <row r="94" spans="1:9" x14ac:dyDescent="0.35">
      <c r="A94" s="27"/>
      <c r="B94" s="6"/>
      <c r="C94" s="6"/>
    </row>
    <row r="95" spans="1:9" x14ac:dyDescent="0.35">
      <c r="A95" s="27"/>
      <c r="B95" s="6"/>
      <c r="C95" s="6"/>
    </row>
    <row r="96" spans="1:9" x14ac:dyDescent="0.35">
      <c r="A96" s="27"/>
      <c r="B96" s="6"/>
      <c r="C96" s="6"/>
    </row>
    <row r="97" spans="1:3" x14ac:dyDescent="0.35">
      <c r="A97" s="27"/>
      <c r="B97" s="6"/>
      <c r="C97" s="6"/>
    </row>
    <row r="98" spans="1:3" x14ac:dyDescent="0.35">
      <c r="A98" s="27"/>
      <c r="B98" s="6"/>
      <c r="C98" s="6"/>
    </row>
    <row r="99" spans="1:3" x14ac:dyDescent="0.35">
      <c r="A99" s="27"/>
      <c r="B99" s="6"/>
      <c r="C99" s="6"/>
    </row>
    <row r="100" spans="1:3" x14ac:dyDescent="0.35">
      <c r="A100" s="27"/>
      <c r="B100" s="6"/>
      <c r="C100" s="6"/>
    </row>
    <row r="101" spans="1:3" x14ac:dyDescent="0.35">
      <c r="A101" s="27"/>
      <c r="B101" s="6"/>
      <c r="C101" s="6"/>
    </row>
    <row r="102" spans="1:3" x14ac:dyDescent="0.35">
      <c r="A102" s="27"/>
      <c r="B102" s="6"/>
      <c r="C102" s="6"/>
    </row>
    <row r="103" spans="1:3" x14ac:dyDescent="0.35">
      <c r="A103" s="27"/>
      <c r="B103" s="6"/>
      <c r="C103" s="6"/>
    </row>
    <row r="104" spans="1:3" x14ac:dyDescent="0.35">
      <c r="A104" s="27"/>
      <c r="B104" s="6"/>
      <c r="C104" s="6"/>
    </row>
    <row r="105" spans="1:3" x14ac:dyDescent="0.35">
      <c r="A105" s="27"/>
      <c r="B105" s="6"/>
      <c r="C105" s="6"/>
    </row>
    <row r="106" spans="1:3" x14ac:dyDescent="0.35">
      <c r="A106" s="27"/>
      <c r="B106" s="6"/>
      <c r="C106" s="6"/>
    </row>
    <row r="107" spans="1:3" x14ac:dyDescent="0.35">
      <c r="A107" s="27"/>
      <c r="B107" s="6"/>
      <c r="C107" s="6"/>
    </row>
    <row r="108" spans="1:3" x14ac:dyDescent="0.35">
      <c r="A108" s="27"/>
      <c r="B108" s="6"/>
      <c r="C108" s="6"/>
    </row>
    <row r="109" spans="1:3" x14ac:dyDescent="0.35">
      <c r="A109" s="27"/>
      <c r="B109" s="6"/>
      <c r="C109" s="6"/>
    </row>
    <row r="110" spans="1:3" x14ac:dyDescent="0.35">
      <c r="A110" s="27"/>
      <c r="B110" s="6"/>
      <c r="C110" s="6"/>
    </row>
    <row r="111" spans="1:3" x14ac:dyDescent="0.35">
      <c r="A111" s="27"/>
      <c r="B111" s="6"/>
      <c r="C111" s="6"/>
    </row>
    <row r="112" spans="1:3" x14ac:dyDescent="0.35">
      <c r="A112" s="27"/>
      <c r="B112" s="6"/>
      <c r="C112" s="6"/>
    </row>
    <row r="113" spans="1:3" x14ac:dyDescent="0.35">
      <c r="A113" s="27"/>
      <c r="B113" s="6"/>
      <c r="C113" s="6"/>
    </row>
    <row r="114" spans="1:3" x14ac:dyDescent="0.35">
      <c r="A114" s="27"/>
      <c r="B114" s="6"/>
      <c r="C114" s="6"/>
    </row>
    <row r="115" spans="1:3" x14ac:dyDescent="0.35">
      <c r="A115" s="27"/>
      <c r="B115" s="6"/>
      <c r="C115" s="6"/>
    </row>
    <row r="116" spans="1:3" x14ac:dyDescent="0.35">
      <c r="A116" s="27"/>
      <c r="B116" s="6"/>
      <c r="C116" s="6"/>
    </row>
    <row r="117" spans="1:3" x14ac:dyDescent="0.35">
      <c r="A117" s="27"/>
      <c r="B117" s="6"/>
      <c r="C117" s="6"/>
    </row>
    <row r="118" spans="1:3" x14ac:dyDescent="0.35">
      <c r="A118" s="27"/>
      <c r="B118" s="6"/>
      <c r="C118" s="6"/>
    </row>
    <row r="119" spans="1:3" x14ac:dyDescent="0.35">
      <c r="A119" s="27"/>
      <c r="B119" s="6"/>
      <c r="C119" s="6"/>
    </row>
    <row r="120" spans="1:3" x14ac:dyDescent="0.35">
      <c r="A120" s="27"/>
      <c r="B120" s="6"/>
      <c r="C120" s="6"/>
    </row>
    <row r="121" spans="1:3" x14ac:dyDescent="0.35">
      <c r="A121" s="27"/>
      <c r="B121" s="6"/>
      <c r="C121" s="6"/>
    </row>
    <row r="122" spans="1:3" x14ac:dyDescent="0.35">
      <c r="A122" s="27"/>
      <c r="B122" s="6"/>
      <c r="C122" s="6"/>
    </row>
    <row r="123" spans="1:3" x14ac:dyDescent="0.35">
      <c r="A123" s="27"/>
      <c r="B123" s="6"/>
      <c r="C123" s="6"/>
    </row>
    <row r="124" spans="1:3" x14ac:dyDescent="0.35">
      <c r="A124" s="27"/>
      <c r="B124" s="6"/>
      <c r="C124" s="6"/>
    </row>
    <row r="125" spans="1:3" x14ac:dyDescent="0.35">
      <c r="A125" s="27"/>
      <c r="B125" s="6"/>
      <c r="C125" s="6"/>
    </row>
    <row r="126" spans="1:3" x14ac:dyDescent="0.35">
      <c r="A126" s="27"/>
      <c r="B126" s="6"/>
      <c r="C126" s="6"/>
    </row>
    <row r="127" spans="1:3" x14ac:dyDescent="0.35">
      <c r="A127" s="27"/>
      <c r="B127" s="6"/>
      <c r="C127" s="6"/>
    </row>
    <row r="128" spans="1:3" x14ac:dyDescent="0.35">
      <c r="A128" s="27"/>
      <c r="B128" s="6"/>
      <c r="C128" s="6"/>
    </row>
    <row r="129" spans="1:3" x14ac:dyDescent="0.35">
      <c r="A129" s="27"/>
      <c r="B129" s="6"/>
      <c r="C129" s="6"/>
    </row>
    <row r="130" spans="1:3" x14ac:dyDescent="0.35">
      <c r="A130" s="27"/>
      <c r="B130" s="6"/>
      <c r="C130" s="6"/>
    </row>
    <row r="131" spans="1:3" x14ac:dyDescent="0.35">
      <c r="A131" s="27"/>
      <c r="B131" s="6"/>
      <c r="C131" s="6"/>
    </row>
    <row r="132" spans="1:3" x14ac:dyDescent="0.35">
      <c r="A132" s="27"/>
      <c r="B132" s="6"/>
      <c r="C132" s="6"/>
    </row>
    <row r="133" spans="1:3" x14ac:dyDescent="0.35">
      <c r="A133" s="27"/>
      <c r="B133" s="6"/>
      <c r="C133" s="6"/>
    </row>
    <row r="134" spans="1:3" x14ac:dyDescent="0.35">
      <c r="A134" s="27"/>
      <c r="B134" s="6"/>
      <c r="C134" s="6"/>
    </row>
    <row r="135" spans="1:3" x14ac:dyDescent="0.35">
      <c r="A135" s="27"/>
      <c r="B135" s="19"/>
      <c r="C135" s="19"/>
    </row>
    <row r="136" spans="1:3" x14ac:dyDescent="0.35">
      <c r="A136" s="27"/>
      <c r="B136" s="19"/>
      <c r="C136" s="19"/>
    </row>
    <row r="137" spans="1:3" x14ac:dyDescent="0.35">
      <c r="A137" s="27"/>
      <c r="B137" s="19"/>
      <c r="C137" s="19"/>
    </row>
    <row r="138" spans="1:3" x14ac:dyDescent="0.35">
      <c r="A138" s="27"/>
      <c r="B138" s="19"/>
      <c r="C138" s="19"/>
    </row>
    <row r="139" spans="1:3" x14ac:dyDescent="0.35">
      <c r="A139" s="27"/>
      <c r="B139" s="19"/>
      <c r="C139" s="19"/>
    </row>
    <row r="140" spans="1:3" x14ac:dyDescent="0.35">
      <c r="A140" s="27"/>
      <c r="B140" s="19"/>
      <c r="C140" s="19"/>
    </row>
    <row r="141" spans="1:3" x14ac:dyDescent="0.35">
      <c r="A141" s="27"/>
      <c r="B141" s="19"/>
      <c r="C141" s="19"/>
    </row>
    <row r="142" spans="1:3" x14ac:dyDescent="0.35">
      <c r="A142" s="27"/>
      <c r="B142" s="19"/>
      <c r="C142" s="19"/>
    </row>
    <row r="143" spans="1:3" x14ac:dyDescent="0.35">
      <c r="A143" s="27"/>
      <c r="B143" s="19"/>
      <c r="C143" s="19"/>
    </row>
    <row r="144" spans="1:3" x14ac:dyDescent="0.35">
      <c r="A144" s="27"/>
      <c r="B144" s="19"/>
      <c r="C144" s="19"/>
    </row>
    <row r="145" spans="1:3" x14ac:dyDescent="0.35">
      <c r="A145" s="27"/>
      <c r="B145" s="19"/>
      <c r="C145" s="19"/>
    </row>
    <row r="146" spans="1:3" x14ac:dyDescent="0.35">
      <c r="A146" s="27"/>
      <c r="B146" s="19"/>
      <c r="C146" s="19"/>
    </row>
    <row r="147" spans="1:3" x14ac:dyDescent="0.35">
      <c r="A147" s="27"/>
      <c r="B147" s="19"/>
      <c r="C147" s="19"/>
    </row>
    <row r="148" spans="1:3" x14ac:dyDescent="0.35">
      <c r="A148" s="27"/>
      <c r="B148" s="19"/>
      <c r="C148" s="19"/>
    </row>
    <row r="149" spans="1:3" x14ac:dyDescent="0.35">
      <c r="A149" s="27"/>
      <c r="B149" s="19"/>
      <c r="C149" s="19"/>
    </row>
    <row r="150" spans="1:3" x14ac:dyDescent="0.35">
      <c r="A150" s="27"/>
      <c r="B150" s="19"/>
      <c r="C150" s="19"/>
    </row>
    <row r="151" spans="1:3" x14ac:dyDescent="0.35">
      <c r="A151" s="27"/>
      <c r="B151" s="19"/>
      <c r="C151" s="19"/>
    </row>
    <row r="152" spans="1:3" x14ac:dyDescent="0.35">
      <c r="A152" s="27"/>
      <c r="B152" s="19"/>
      <c r="C152" s="19"/>
    </row>
    <row r="153" spans="1:3" x14ac:dyDescent="0.35">
      <c r="A153" s="27"/>
      <c r="B153" s="19"/>
      <c r="C153" s="19"/>
    </row>
    <row r="154" spans="1:3" x14ac:dyDescent="0.35">
      <c r="A154" s="27"/>
      <c r="B154" s="19"/>
      <c r="C154" s="19"/>
    </row>
    <row r="155" spans="1:3" x14ac:dyDescent="0.35">
      <c r="A155" s="27"/>
      <c r="B155" s="19"/>
      <c r="C155" s="19"/>
    </row>
    <row r="156" spans="1:3" x14ac:dyDescent="0.35">
      <c r="A156" s="27"/>
      <c r="B156" s="19"/>
      <c r="C156" s="19"/>
    </row>
    <row r="157" spans="1:3" x14ac:dyDescent="0.35">
      <c r="A157" s="27"/>
      <c r="B157" s="19"/>
      <c r="C157" s="19"/>
    </row>
    <row r="158" spans="1:3" x14ac:dyDescent="0.35">
      <c r="A158" s="27"/>
      <c r="B158" s="19"/>
      <c r="C158" s="19"/>
    </row>
    <row r="159" spans="1:3" x14ac:dyDescent="0.35">
      <c r="A159" s="27"/>
      <c r="B159" s="19"/>
      <c r="C159" s="19"/>
    </row>
    <row r="160" spans="1:3" x14ac:dyDescent="0.35">
      <c r="A160" s="27"/>
      <c r="B160" s="19"/>
      <c r="C160" s="19"/>
    </row>
    <row r="161" spans="1:3" x14ac:dyDescent="0.35">
      <c r="A161" s="27"/>
      <c r="B161" s="19"/>
      <c r="C161" s="19"/>
    </row>
    <row r="162" spans="1:3" x14ac:dyDescent="0.35">
      <c r="A162" s="27"/>
      <c r="B162" s="19"/>
      <c r="C162" s="19"/>
    </row>
    <row r="163" spans="1:3" x14ac:dyDescent="0.35">
      <c r="A163" s="27"/>
      <c r="B163" s="19"/>
      <c r="C163" s="19"/>
    </row>
    <row r="164" spans="1:3" x14ac:dyDescent="0.35">
      <c r="A164" s="27"/>
      <c r="B164" s="19"/>
      <c r="C164" s="19"/>
    </row>
    <row r="165" spans="1:3" x14ac:dyDescent="0.35">
      <c r="A165" s="27"/>
      <c r="B165" s="19"/>
      <c r="C165" s="19"/>
    </row>
    <row r="166" spans="1:3" x14ac:dyDescent="0.35">
      <c r="A166" s="27"/>
      <c r="B166" s="19"/>
      <c r="C166" s="19"/>
    </row>
    <row r="167" spans="1:3" x14ac:dyDescent="0.35">
      <c r="A167" s="27"/>
      <c r="B167" s="19"/>
      <c r="C167" s="19"/>
    </row>
    <row r="168" spans="1:3" x14ac:dyDescent="0.35">
      <c r="A168" s="27"/>
      <c r="B168" s="19"/>
      <c r="C168" s="19"/>
    </row>
    <row r="169" spans="1:3" x14ac:dyDescent="0.35">
      <c r="A169" s="27"/>
      <c r="B169" s="19"/>
      <c r="C169" s="19"/>
    </row>
    <row r="170" spans="1:3" x14ac:dyDescent="0.35">
      <c r="A170" s="27"/>
      <c r="B170" s="19"/>
      <c r="C170" s="19"/>
    </row>
    <row r="171" spans="1:3" x14ac:dyDescent="0.35">
      <c r="A171" s="27"/>
      <c r="B171" s="19"/>
      <c r="C171" s="19"/>
    </row>
    <row r="172" spans="1:3" x14ac:dyDescent="0.35">
      <c r="A172" s="27"/>
      <c r="B172" s="19"/>
      <c r="C172" s="19"/>
    </row>
    <row r="173" spans="1:3" x14ac:dyDescent="0.35">
      <c r="A173" s="27"/>
      <c r="B173" s="19"/>
      <c r="C173" s="19"/>
    </row>
    <row r="174" spans="1:3" x14ac:dyDescent="0.35">
      <c r="A174" s="27"/>
      <c r="B174" s="19"/>
      <c r="C174" s="19"/>
    </row>
    <row r="175" spans="1:3" x14ac:dyDescent="0.35">
      <c r="A175" s="27"/>
      <c r="B175" s="19"/>
      <c r="C175" s="19"/>
    </row>
    <row r="176" spans="1:3" x14ac:dyDescent="0.35">
      <c r="A176" s="27"/>
      <c r="B176" s="19"/>
      <c r="C176" s="19"/>
    </row>
    <row r="177" spans="1:3" x14ac:dyDescent="0.35">
      <c r="A177" s="27"/>
      <c r="B177" s="19"/>
      <c r="C177" s="19"/>
    </row>
    <row r="178" spans="1:3" x14ac:dyDescent="0.35">
      <c r="A178" s="27"/>
      <c r="B178" s="19"/>
      <c r="C178" s="19"/>
    </row>
    <row r="179" spans="1:3" x14ac:dyDescent="0.35">
      <c r="A179" s="27"/>
      <c r="B179" s="19"/>
      <c r="C179" s="19"/>
    </row>
    <row r="180" spans="1:3" x14ac:dyDescent="0.35">
      <c r="A180" s="27"/>
      <c r="B180" s="19"/>
      <c r="C180" s="19"/>
    </row>
    <row r="181" spans="1:3" x14ac:dyDescent="0.35">
      <c r="A181" s="27"/>
      <c r="B181" s="19"/>
      <c r="C181" s="19"/>
    </row>
    <row r="182" spans="1:3" x14ac:dyDescent="0.35">
      <c r="A182" s="27"/>
      <c r="B182" s="19"/>
      <c r="C182" s="19"/>
    </row>
    <row r="183" spans="1:3" x14ac:dyDescent="0.35">
      <c r="A183" s="27"/>
      <c r="B183" s="19"/>
      <c r="C183" s="19"/>
    </row>
    <row r="184" spans="1:3" x14ac:dyDescent="0.35">
      <c r="A184" s="27"/>
      <c r="B184" s="19"/>
      <c r="C184" s="19"/>
    </row>
    <row r="185" spans="1:3" x14ac:dyDescent="0.35">
      <c r="A185" s="27"/>
      <c r="B185" s="19"/>
      <c r="C185" s="19"/>
    </row>
    <row r="186" spans="1:3" x14ac:dyDescent="0.35">
      <c r="A186" s="27"/>
      <c r="B186" s="19"/>
      <c r="C186" s="19"/>
    </row>
    <row r="187" spans="1:3" x14ac:dyDescent="0.35">
      <c r="A187" s="27"/>
      <c r="B187" s="19"/>
      <c r="C187" s="19"/>
    </row>
    <row r="188" spans="1:3" x14ac:dyDescent="0.35">
      <c r="A188" s="27"/>
      <c r="B188" s="19"/>
      <c r="C188" s="19"/>
    </row>
    <row r="189" spans="1:3" x14ac:dyDescent="0.35">
      <c r="A189" s="27"/>
      <c r="B189" s="19"/>
      <c r="C189" s="19"/>
    </row>
    <row r="190" spans="1:3" x14ac:dyDescent="0.35">
      <c r="A190" s="27"/>
      <c r="B190" s="19"/>
      <c r="C190" s="19"/>
    </row>
    <row r="191" spans="1:3" x14ac:dyDescent="0.35">
      <c r="A191" s="27"/>
      <c r="B191" s="19"/>
      <c r="C191" s="19"/>
    </row>
    <row r="192" spans="1:3" x14ac:dyDescent="0.35">
      <c r="A192" s="27"/>
      <c r="B192" s="19"/>
      <c r="C192" s="19"/>
    </row>
    <row r="193" spans="1:3" x14ac:dyDescent="0.35">
      <c r="A193" s="27"/>
      <c r="B193" s="19"/>
      <c r="C193" s="19"/>
    </row>
    <row r="194" spans="1:3" x14ac:dyDescent="0.35">
      <c r="A194" s="27"/>
      <c r="B194" s="19"/>
      <c r="C194" s="19"/>
    </row>
    <row r="195" spans="1:3" x14ac:dyDescent="0.35">
      <c r="A195" s="27"/>
      <c r="B195" s="19"/>
      <c r="C195" s="19"/>
    </row>
    <row r="196" spans="1:3" x14ac:dyDescent="0.35">
      <c r="A196" s="27"/>
      <c r="B196" s="19"/>
      <c r="C196" s="19"/>
    </row>
    <row r="197" spans="1:3" x14ac:dyDescent="0.35">
      <c r="A197" s="27"/>
      <c r="B197" s="19"/>
      <c r="C197" s="19"/>
    </row>
    <row r="198" spans="1:3" x14ac:dyDescent="0.35">
      <c r="A198" s="27"/>
      <c r="B198" s="19"/>
      <c r="C198" s="19"/>
    </row>
    <row r="199" spans="1:3" x14ac:dyDescent="0.35">
      <c r="A199" s="27"/>
      <c r="B199" s="19"/>
      <c r="C199" s="19"/>
    </row>
    <row r="200" spans="1:3" x14ac:dyDescent="0.35">
      <c r="A200" s="27"/>
      <c r="B200" s="19"/>
      <c r="C200" s="19"/>
    </row>
    <row r="201" spans="1:3" x14ac:dyDescent="0.35">
      <c r="A201" s="27"/>
      <c r="B201" s="19"/>
      <c r="C201" s="19"/>
    </row>
    <row r="202" spans="1:3" x14ac:dyDescent="0.35">
      <c r="A202" s="27"/>
      <c r="B202" s="19"/>
      <c r="C202" s="19"/>
    </row>
    <row r="203" spans="1:3" x14ac:dyDescent="0.35">
      <c r="A203" s="27"/>
      <c r="B203" s="19"/>
      <c r="C203" s="19"/>
    </row>
    <row r="204" spans="1:3" x14ac:dyDescent="0.35">
      <c r="A204" s="27"/>
      <c r="B204" s="19"/>
      <c r="C204" s="19"/>
    </row>
    <row r="205" spans="1:3" x14ac:dyDescent="0.35">
      <c r="A205" s="27"/>
      <c r="B205" s="19"/>
      <c r="C205" s="19"/>
    </row>
    <row r="206" spans="1:3" x14ac:dyDescent="0.35">
      <c r="A206" s="27"/>
      <c r="B206" s="19"/>
      <c r="C206" s="19"/>
    </row>
    <row r="207" spans="1:3" x14ac:dyDescent="0.35">
      <c r="A207" s="27"/>
      <c r="B207" s="19"/>
      <c r="C207" s="19"/>
    </row>
    <row r="208" spans="1:3" x14ac:dyDescent="0.35">
      <c r="A208" s="27"/>
      <c r="B208" s="19"/>
      <c r="C208" s="19"/>
    </row>
    <row r="209" spans="1:3" x14ac:dyDescent="0.35">
      <c r="A209" s="27"/>
      <c r="B209" s="19"/>
      <c r="C209" s="19"/>
    </row>
    <row r="210" spans="1:3" x14ac:dyDescent="0.35">
      <c r="A210" s="27"/>
      <c r="B210" s="19"/>
      <c r="C210" s="19"/>
    </row>
    <row r="211" spans="1:3" x14ac:dyDescent="0.35">
      <c r="A211" s="27"/>
      <c r="B211" s="19"/>
      <c r="C211" s="19"/>
    </row>
    <row r="212" spans="1:3" x14ac:dyDescent="0.35">
      <c r="A212" s="27"/>
      <c r="B212" s="19"/>
      <c r="C212" s="19"/>
    </row>
    <row r="213" spans="1:3" x14ac:dyDescent="0.35">
      <c r="A213" s="27"/>
      <c r="B213" s="19"/>
      <c r="C213" s="19"/>
    </row>
    <row r="214" spans="1:3" x14ac:dyDescent="0.35">
      <c r="A214" s="27"/>
      <c r="B214" s="19"/>
      <c r="C214" s="19"/>
    </row>
    <row r="215" spans="1:3" x14ac:dyDescent="0.35">
      <c r="A215" s="27"/>
      <c r="B215" s="19"/>
      <c r="C215" s="19"/>
    </row>
    <row r="216" spans="1:3" x14ac:dyDescent="0.35">
      <c r="A216" s="27"/>
      <c r="B216" s="19"/>
      <c r="C216" s="19"/>
    </row>
    <row r="217" spans="1:3" x14ac:dyDescent="0.35">
      <c r="A217" s="27"/>
      <c r="B217" s="19"/>
      <c r="C217" s="19"/>
    </row>
    <row r="218" spans="1:3" x14ac:dyDescent="0.35">
      <c r="A218" s="27"/>
      <c r="B218" s="19"/>
      <c r="C218" s="19"/>
    </row>
    <row r="219" spans="1:3" x14ac:dyDescent="0.35">
      <c r="A219" s="27"/>
      <c r="B219" s="19"/>
      <c r="C219" s="19"/>
    </row>
    <row r="220" spans="1:3" x14ac:dyDescent="0.35">
      <c r="A220" s="27"/>
      <c r="B220" s="19"/>
      <c r="C220" s="19"/>
    </row>
    <row r="221" spans="1:3" x14ac:dyDescent="0.35">
      <c r="A221" s="27"/>
      <c r="B221" s="19"/>
      <c r="C221" s="19"/>
    </row>
    <row r="222" spans="1:3" x14ac:dyDescent="0.35">
      <c r="A222" s="27"/>
      <c r="B222" s="19"/>
      <c r="C222" s="19"/>
    </row>
    <row r="223" spans="1:3" x14ac:dyDescent="0.35">
      <c r="A223" s="27"/>
      <c r="B223" s="19"/>
      <c r="C223" s="19"/>
    </row>
    <row r="224" spans="1:3" x14ac:dyDescent="0.35">
      <c r="A224" s="27"/>
      <c r="B224" s="19"/>
      <c r="C224" s="19"/>
    </row>
    <row r="225" spans="1:3" x14ac:dyDescent="0.35">
      <c r="A225" s="27"/>
      <c r="B225" s="19"/>
      <c r="C225" s="19"/>
    </row>
    <row r="226" spans="1:3" x14ac:dyDescent="0.35">
      <c r="A226" s="27"/>
      <c r="B226" s="19"/>
      <c r="C226" s="19"/>
    </row>
    <row r="227" spans="1:3" x14ac:dyDescent="0.35">
      <c r="A227" s="27"/>
      <c r="B227" s="19"/>
      <c r="C227" s="19"/>
    </row>
    <row r="228" spans="1:3" x14ac:dyDescent="0.35">
      <c r="A228" s="27"/>
      <c r="B228" s="19"/>
      <c r="C228" s="19"/>
    </row>
    <row r="229" spans="1:3" x14ac:dyDescent="0.35">
      <c r="A229" s="27"/>
      <c r="B229" s="19"/>
      <c r="C229" s="19"/>
    </row>
    <row r="230" spans="1:3" x14ac:dyDescent="0.35">
      <c r="A230" s="27"/>
      <c r="B230" s="19"/>
      <c r="C230" s="19"/>
    </row>
    <row r="231" spans="1:3" x14ac:dyDescent="0.35">
      <c r="A231" s="27"/>
      <c r="B231" s="19"/>
      <c r="C231" s="19"/>
    </row>
    <row r="232" spans="1:3" x14ac:dyDescent="0.35">
      <c r="A232" s="27"/>
      <c r="B232" s="19"/>
      <c r="C232" s="19"/>
    </row>
    <row r="233" spans="1:3" x14ac:dyDescent="0.35">
      <c r="A233" s="27"/>
      <c r="B233" s="19"/>
      <c r="C233" s="19"/>
    </row>
    <row r="234" spans="1:3" x14ac:dyDescent="0.35">
      <c r="A234" s="27"/>
      <c r="B234" s="19"/>
      <c r="C234" s="19"/>
    </row>
    <row r="235" spans="1:3" x14ac:dyDescent="0.35">
      <c r="A235" s="27"/>
      <c r="B235" s="19"/>
      <c r="C235" s="19"/>
    </row>
    <row r="236" spans="1:3" x14ac:dyDescent="0.35">
      <c r="A236" s="27"/>
      <c r="B236" s="19"/>
      <c r="C236" s="19"/>
    </row>
    <row r="237" spans="1:3" x14ac:dyDescent="0.35">
      <c r="A237" s="27"/>
      <c r="B237" s="19"/>
      <c r="C237" s="19"/>
    </row>
    <row r="238" spans="1:3" x14ac:dyDescent="0.35">
      <c r="A238" s="27"/>
      <c r="B238" s="19"/>
      <c r="C238" s="19"/>
    </row>
    <row r="239" spans="1:3" x14ac:dyDescent="0.35">
      <c r="A239" s="27"/>
      <c r="B239" s="19"/>
      <c r="C239" s="19"/>
    </row>
    <row r="240" spans="1:3" x14ac:dyDescent="0.35">
      <c r="A240" s="27"/>
      <c r="B240" s="19"/>
      <c r="C240" s="19"/>
    </row>
    <row r="241" spans="1:3" x14ac:dyDescent="0.35">
      <c r="A241" s="27"/>
      <c r="B241" s="19"/>
      <c r="C241" s="19"/>
    </row>
    <row r="242" spans="1:3" x14ac:dyDescent="0.35">
      <c r="A242" s="27"/>
      <c r="B242" s="19"/>
      <c r="C242" s="19"/>
    </row>
    <row r="243" spans="1:3" x14ac:dyDescent="0.35">
      <c r="A243" s="27"/>
      <c r="B243" s="19"/>
      <c r="C243" s="19"/>
    </row>
    <row r="244" spans="1:3" x14ac:dyDescent="0.35">
      <c r="A244" s="27"/>
      <c r="B244" s="19"/>
      <c r="C244" s="19"/>
    </row>
    <row r="245" spans="1:3" x14ac:dyDescent="0.35">
      <c r="A245" s="27"/>
      <c r="B245" s="19"/>
      <c r="C245" s="19"/>
    </row>
    <row r="246" spans="1:3" x14ac:dyDescent="0.35">
      <c r="A246" s="27"/>
      <c r="B246" s="19"/>
      <c r="C246" s="19"/>
    </row>
    <row r="247" spans="1:3" x14ac:dyDescent="0.35">
      <c r="A247" s="27"/>
      <c r="B247" s="19"/>
      <c r="C247" s="19"/>
    </row>
    <row r="248" spans="1:3" x14ac:dyDescent="0.35">
      <c r="A248" s="27"/>
      <c r="B248" s="19"/>
      <c r="C248" s="19"/>
    </row>
    <row r="249" spans="1:3" x14ac:dyDescent="0.35">
      <c r="A249" s="27"/>
      <c r="B249" s="19"/>
      <c r="C249" s="19"/>
    </row>
    <row r="250" spans="1:3" x14ac:dyDescent="0.35">
      <c r="A250" s="27"/>
      <c r="B250" s="19"/>
      <c r="C250" s="19"/>
    </row>
    <row r="251" spans="1:3" x14ac:dyDescent="0.35">
      <c r="A251" s="27"/>
      <c r="B251" s="19"/>
      <c r="C251" s="19"/>
    </row>
    <row r="252" spans="1:3" x14ac:dyDescent="0.35">
      <c r="A252" s="27"/>
      <c r="B252" s="19"/>
      <c r="C252" s="19"/>
    </row>
    <row r="253" spans="1:3" x14ac:dyDescent="0.35">
      <c r="A253" s="27"/>
      <c r="B253" s="19"/>
      <c r="C253" s="19"/>
    </row>
    <row r="254" spans="1:3" x14ac:dyDescent="0.35">
      <c r="A254" s="27"/>
      <c r="B254" s="19"/>
      <c r="C254" s="19"/>
    </row>
    <row r="255" spans="1:3" x14ac:dyDescent="0.35">
      <c r="A255" s="27"/>
      <c r="B255" s="19"/>
      <c r="C255" s="19"/>
    </row>
    <row r="256" spans="1:3" x14ac:dyDescent="0.35">
      <c r="A256" s="27"/>
      <c r="B256" s="19"/>
      <c r="C256" s="19"/>
    </row>
    <row r="257" spans="1:3" x14ac:dyDescent="0.35">
      <c r="A257" s="27"/>
      <c r="B257" s="19"/>
      <c r="C257" s="19"/>
    </row>
    <row r="258" spans="1:3" x14ac:dyDescent="0.35">
      <c r="A258" s="27"/>
      <c r="B258" s="19"/>
      <c r="C258" s="19"/>
    </row>
    <row r="259" spans="1:3" x14ac:dyDescent="0.35">
      <c r="A259" s="27"/>
      <c r="B259" s="19"/>
      <c r="C259" s="19"/>
    </row>
    <row r="260" spans="1:3" x14ac:dyDescent="0.35">
      <c r="A260" s="27"/>
      <c r="B260" s="19"/>
      <c r="C260" s="19"/>
    </row>
    <row r="261" spans="1:3" x14ac:dyDescent="0.35">
      <c r="A261" s="27"/>
      <c r="B261" s="19"/>
      <c r="C261" s="19"/>
    </row>
    <row r="262" spans="1:3" x14ac:dyDescent="0.35">
      <c r="A262" s="27"/>
      <c r="B262" s="19"/>
      <c r="C262" s="19"/>
    </row>
    <row r="263" spans="1:3" x14ac:dyDescent="0.35">
      <c r="A263" s="27"/>
      <c r="B263" s="19"/>
      <c r="C263" s="19"/>
    </row>
    <row r="264" spans="1:3" x14ac:dyDescent="0.35">
      <c r="A264" s="27"/>
      <c r="B264" s="19"/>
      <c r="C264" s="19"/>
    </row>
    <row r="265" spans="1:3" x14ac:dyDescent="0.35">
      <c r="A265" s="27"/>
      <c r="B265" s="19"/>
      <c r="C265" s="19"/>
    </row>
    <row r="266" spans="1:3" x14ac:dyDescent="0.35">
      <c r="A266" s="27"/>
      <c r="B266" s="19"/>
      <c r="C266" s="19"/>
    </row>
    <row r="267" spans="1:3" x14ac:dyDescent="0.35">
      <c r="A267" s="27"/>
      <c r="B267" s="19"/>
      <c r="C267" s="19"/>
    </row>
    <row r="268" spans="1:3" x14ac:dyDescent="0.35">
      <c r="A268" s="27"/>
      <c r="B268" s="19"/>
      <c r="C268" s="19"/>
    </row>
    <row r="269" spans="1:3" x14ac:dyDescent="0.35">
      <c r="A269" s="27"/>
      <c r="B269" s="19"/>
      <c r="C269" s="19"/>
    </row>
    <row r="270" spans="1:3" x14ac:dyDescent="0.35">
      <c r="A270" s="27"/>
      <c r="B270" s="19"/>
      <c r="C270" s="19"/>
    </row>
    <row r="271" spans="1:3" x14ac:dyDescent="0.35">
      <c r="A271" s="27"/>
      <c r="B271" s="19"/>
      <c r="C271" s="19"/>
    </row>
    <row r="272" spans="1:3" x14ac:dyDescent="0.35">
      <c r="A272" s="27"/>
      <c r="B272" s="19"/>
      <c r="C272" s="19"/>
    </row>
    <row r="273" spans="1:3" x14ac:dyDescent="0.35">
      <c r="A273" s="27"/>
      <c r="B273" s="19"/>
      <c r="C273" s="19"/>
    </row>
    <row r="274" spans="1:3" x14ac:dyDescent="0.35">
      <c r="A274" s="27"/>
      <c r="B274" s="19"/>
      <c r="C274" s="19"/>
    </row>
    <row r="275" spans="1:3" x14ac:dyDescent="0.35">
      <c r="A275" s="27"/>
      <c r="B275" s="19"/>
      <c r="C275" s="19"/>
    </row>
    <row r="276" spans="1:3" x14ac:dyDescent="0.35">
      <c r="A276" s="27"/>
      <c r="B276" s="19"/>
      <c r="C276" s="19"/>
    </row>
    <row r="277" spans="1:3" x14ac:dyDescent="0.35">
      <c r="A277" s="27"/>
      <c r="B277" s="19"/>
      <c r="C277" s="19"/>
    </row>
    <row r="278" spans="1:3" x14ac:dyDescent="0.35">
      <c r="A278" s="27"/>
      <c r="B278" s="19"/>
      <c r="C278" s="19"/>
    </row>
    <row r="279" spans="1:3" x14ac:dyDescent="0.35">
      <c r="A279" s="27"/>
      <c r="B279" s="19"/>
      <c r="C279" s="19"/>
    </row>
    <row r="280" spans="1:3" x14ac:dyDescent="0.35">
      <c r="A280" s="27"/>
      <c r="B280" s="19"/>
      <c r="C280" s="19"/>
    </row>
    <row r="281" spans="1:3" x14ac:dyDescent="0.35">
      <c r="A281" s="27"/>
      <c r="B281" s="19"/>
      <c r="C281" s="19"/>
    </row>
    <row r="282" spans="1:3" x14ac:dyDescent="0.35">
      <c r="A282" s="27"/>
      <c r="B282" s="19"/>
      <c r="C282" s="19"/>
    </row>
    <row r="283" spans="1:3" x14ac:dyDescent="0.35">
      <c r="A283" s="27"/>
      <c r="B283" s="19"/>
      <c r="C283" s="19"/>
    </row>
    <row r="284" spans="1:3" x14ac:dyDescent="0.35">
      <c r="A284" s="27"/>
      <c r="B284" s="19"/>
      <c r="C284" s="19"/>
    </row>
    <row r="285" spans="1:3" x14ac:dyDescent="0.35">
      <c r="A285" s="27"/>
      <c r="B285" s="19"/>
      <c r="C285" s="19"/>
    </row>
    <row r="286" spans="1:3" x14ac:dyDescent="0.35">
      <c r="A286" s="27"/>
      <c r="B286" s="19"/>
      <c r="C286" s="19"/>
    </row>
    <row r="287" spans="1:3" x14ac:dyDescent="0.35">
      <c r="A287" s="27"/>
      <c r="B287" s="19"/>
      <c r="C287" s="19"/>
    </row>
    <row r="288" spans="1:3" x14ac:dyDescent="0.35">
      <c r="A288" s="27"/>
      <c r="B288" s="19"/>
      <c r="C288" s="19"/>
    </row>
    <row r="289" spans="1:3" x14ac:dyDescent="0.35">
      <c r="A289" s="27"/>
      <c r="B289" s="19"/>
      <c r="C289" s="19"/>
    </row>
    <row r="290" spans="1:3" x14ac:dyDescent="0.35">
      <c r="A290" s="27"/>
      <c r="B290" s="19"/>
      <c r="C290" s="19"/>
    </row>
    <row r="291" spans="1:3" x14ac:dyDescent="0.35">
      <c r="A291" s="27"/>
      <c r="B291" s="19"/>
      <c r="C291" s="19"/>
    </row>
    <row r="292" spans="1:3" x14ac:dyDescent="0.35">
      <c r="A292" s="27"/>
      <c r="B292" s="19"/>
      <c r="C292" s="19"/>
    </row>
    <row r="293" spans="1:3" x14ac:dyDescent="0.35">
      <c r="A293" s="27"/>
      <c r="B293" s="19"/>
      <c r="C293" s="19"/>
    </row>
    <row r="294" spans="1:3" x14ac:dyDescent="0.35">
      <c r="A294" s="27"/>
      <c r="B294" s="19"/>
      <c r="C294" s="19"/>
    </row>
    <row r="295" spans="1:3" x14ac:dyDescent="0.35">
      <c r="A295" s="27"/>
      <c r="B295" s="19"/>
      <c r="C295" s="19"/>
    </row>
    <row r="296" spans="1:3" x14ac:dyDescent="0.35">
      <c r="A296" s="27"/>
      <c r="B296" s="19"/>
      <c r="C296" s="19"/>
    </row>
  </sheetData>
  <hyperlinks>
    <hyperlink ref="I24" location="Contents!A1" display="Contents!A1" xr:uid="{1679C608-C28C-4070-8458-827B3917CA27}"/>
  </hyperlinks>
  <pageMargins left="0.7" right="0.7" top="0.75" bottom="0.75" header="0.3" footer="0.3"/>
  <pageSetup paperSize="9" orientation="portrait" r:id="rId1"/>
  <ignoredErrors>
    <ignoredError sqref="A5:A9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DC12C-8B4D-4D5A-BBFA-5671DD6D6231}">
  <dimension ref="A1:J28"/>
  <sheetViews>
    <sheetView showGridLines="0" topLeftCell="A11" workbookViewId="0">
      <selection activeCell="J23" sqref="J23"/>
    </sheetView>
  </sheetViews>
  <sheetFormatPr defaultRowHeight="14.5" x14ac:dyDescent="0.35"/>
  <cols>
    <col min="2" max="2" width="12.54296875" customWidth="1"/>
    <col min="3" max="3" width="12.1796875" customWidth="1"/>
    <col min="4" max="9" width="13.90625" customWidth="1"/>
  </cols>
  <sheetData>
    <row r="1" spans="1:9" x14ac:dyDescent="0.35">
      <c r="A1" s="26" t="str">
        <f xml:space="preserve"> CONCATENATE("Box 5.2 ",Contents!C22)</f>
        <v>Box 5.2 Investor holdings of emerging market government debt</v>
      </c>
    </row>
    <row r="2" spans="1:9" x14ac:dyDescent="0.35">
      <c r="A2" s="26"/>
    </row>
    <row r="3" spans="1:9" x14ac:dyDescent="0.35">
      <c r="A3" s="25" t="s">
        <v>149</v>
      </c>
    </row>
    <row r="4" spans="1:9" ht="37" customHeight="1" x14ac:dyDescent="0.35">
      <c r="A4" s="42" t="s">
        <v>150</v>
      </c>
      <c r="B4" s="42" t="s">
        <v>151</v>
      </c>
      <c r="C4" s="44" t="s">
        <v>101</v>
      </c>
      <c r="D4" s="44" t="s">
        <v>102</v>
      </c>
      <c r="E4" s="44" t="s">
        <v>103</v>
      </c>
      <c r="F4" s="44" t="s">
        <v>104</v>
      </c>
      <c r="G4" s="44" t="s">
        <v>105</v>
      </c>
      <c r="H4" s="44" t="s">
        <v>106</v>
      </c>
    </row>
    <row r="5" spans="1:9" ht="19.5" customHeight="1" x14ac:dyDescent="0.35">
      <c r="A5" s="16" t="s">
        <v>152</v>
      </c>
      <c r="B5" s="77" t="s">
        <v>76</v>
      </c>
      <c r="C5" s="48">
        <v>23.775660249740671</v>
      </c>
      <c r="D5" s="48">
        <v>25.650284595140466</v>
      </c>
      <c r="E5" s="48">
        <v>31.849782100715451</v>
      </c>
      <c r="F5" s="48">
        <v>6.0187909689103156</v>
      </c>
      <c r="G5" s="48">
        <v>0.88760414361736351</v>
      </c>
      <c r="H5" s="48">
        <v>11.817877941875739</v>
      </c>
      <c r="I5" s="58"/>
    </row>
    <row r="6" spans="1:9" x14ac:dyDescent="0.35">
      <c r="A6" s="16" t="s">
        <v>6</v>
      </c>
      <c r="B6" s="77"/>
      <c r="C6" s="48">
        <v>25.345325015744741</v>
      </c>
      <c r="D6" s="48">
        <v>22.211254937685496</v>
      </c>
      <c r="E6" s="48">
        <v>42.087834467404051</v>
      </c>
      <c r="F6" s="48">
        <v>2.4551684157613036</v>
      </c>
      <c r="G6" s="48">
        <v>0.37805433524452975</v>
      </c>
      <c r="H6" s="48">
        <v>7.5223748654233935</v>
      </c>
      <c r="I6" s="48"/>
    </row>
    <row r="7" spans="1:9" x14ac:dyDescent="0.35">
      <c r="A7" s="16" t="s">
        <v>152</v>
      </c>
      <c r="B7" s="77" t="s">
        <v>69</v>
      </c>
      <c r="C7" s="48">
        <v>50.217149722679842</v>
      </c>
      <c r="D7" s="48">
        <v>4.440392134423762</v>
      </c>
      <c r="E7" s="48">
        <v>1.030309520962738</v>
      </c>
      <c r="F7" s="48">
        <v>11.506947170140171</v>
      </c>
      <c r="G7" s="48">
        <v>0.75075185329221472</v>
      </c>
      <c r="H7" s="48">
        <v>32.054449598501265</v>
      </c>
      <c r="I7" s="48"/>
    </row>
    <row r="8" spans="1:9" x14ac:dyDescent="0.35">
      <c r="A8" s="16" t="s">
        <v>6</v>
      </c>
      <c r="B8" s="77"/>
      <c r="C8" s="48">
        <v>0.37909894694971902</v>
      </c>
      <c r="D8" s="48">
        <v>23.877393620933738</v>
      </c>
      <c r="E8" s="48">
        <v>29.182749968859014</v>
      </c>
      <c r="F8" s="48">
        <v>3.785900582172133</v>
      </c>
      <c r="G8" s="48">
        <v>2.0800529904810117</v>
      </c>
      <c r="H8" s="48">
        <v>40.694804897507296</v>
      </c>
      <c r="I8" s="48"/>
    </row>
    <row r="9" spans="1:9" x14ac:dyDescent="0.35">
      <c r="A9" s="16" t="s">
        <v>152</v>
      </c>
      <c r="B9" s="77" t="s">
        <v>107</v>
      </c>
      <c r="C9" s="48">
        <v>7.8689344829427039</v>
      </c>
      <c r="D9" s="48">
        <v>73.7915022834826</v>
      </c>
      <c r="E9" s="48">
        <v>8.1570259352962662</v>
      </c>
      <c r="F9" s="48">
        <v>9.0223993786498831</v>
      </c>
      <c r="G9" s="48">
        <v>3.9514769102904834E-3</v>
      </c>
      <c r="H9" s="48">
        <v>1.1561864427182393</v>
      </c>
      <c r="I9" s="48"/>
    </row>
    <row r="10" spans="1:9" x14ac:dyDescent="0.35">
      <c r="A10" s="16" t="s">
        <v>6</v>
      </c>
      <c r="B10" s="77"/>
      <c r="C10" s="48">
        <v>1.7266969552865168</v>
      </c>
      <c r="D10" s="48">
        <v>86.226954554403818</v>
      </c>
      <c r="E10" s="48">
        <v>8.6032825629948633</v>
      </c>
      <c r="F10" s="48">
        <v>1.7245273537135093</v>
      </c>
      <c r="G10" s="48">
        <v>1.4185682138709165E-2</v>
      </c>
      <c r="H10" s="48">
        <v>1.704352891462571</v>
      </c>
      <c r="I10" s="48"/>
    </row>
    <row r="11" spans="1:9" x14ac:dyDescent="0.35">
      <c r="A11" s="16" t="s">
        <v>152</v>
      </c>
      <c r="B11" s="77" t="s">
        <v>71</v>
      </c>
      <c r="C11" s="48">
        <v>2.1237739699014031</v>
      </c>
      <c r="D11" s="48">
        <v>18.408192031460434</v>
      </c>
      <c r="E11" s="48">
        <v>36.720890036143032</v>
      </c>
      <c r="F11" s="48">
        <v>20.990210449230716</v>
      </c>
      <c r="G11" s="48">
        <v>2.236641007306841</v>
      </c>
      <c r="H11" s="48">
        <v>19.520292505957581</v>
      </c>
      <c r="I11" s="48"/>
    </row>
    <row r="12" spans="1:9" x14ac:dyDescent="0.35">
      <c r="A12" s="16" t="s">
        <v>6</v>
      </c>
      <c r="B12" s="77"/>
      <c r="C12" s="48">
        <v>3.713815173883221</v>
      </c>
      <c r="D12" s="48">
        <v>14.428020221506507</v>
      </c>
      <c r="E12" s="48">
        <v>28.963769767883505</v>
      </c>
      <c r="F12" s="48">
        <v>17.663260679946056</v>
      </c>
      <c r="G12" s="48">
        <v>0.21247323936909629</v>
      </c>
      <c r="H12" s="48">
        <v>35.018660917411616</v>
      </c>
      <c r="I12" s="48"/>
    </row>
    <row r="13" spans="1:9" x14ac:dyDescent="0.35">
      <c r="A13" s="16" t="s">
        <v>152</v>
      </c>
      <c r="B13" s="77" t="s">
        <v>108</v>
      </c>
      <c r="C13" s="48">
        <v>41.924439757090688</v>
      </c>
      <c r="D13" s="48">
        <v>21.297699407631907</v>
      </c>
      <c r="E13" s="48">
        <v>2.9035747596539285</v>
      </c>
      <c r="F13" s="48">
        <v>32.583406918263144</v>
      </c>
      <c r="G13" s="48">
        <v>0.35411100747743335</v>
      </c>
      <c r="H13" s="48">
        <v>0.93676814988290402</v>
      </c>
      <c r="I13" s="48"/>
    </row>
    <row r="14" spans="1:9" x14ac:dyDescent="0.35">
      <c r="A14" s="16" t="s">
        <v>6</v>
      </c>
      <c r="B14" s="77"/>
      <c r="C14" s="48">
        <v>13.928296004216392</v>
      </c>
      <c r="D14" s="48">
        <v>62.850903743762323</v>
      </c>
      <c r="E14" s="48">
        <v>1.4756987429517274</v>
      </c>
      <c r="F14" s="48">
        <v>12.775992157859296</v>
      </c>
      <c r="G14" s="48">
        <v>0.91068535176200582</v>
      </c>
      <c r="H14" s="48">
        <v>8.0584367950048197</v>
      </c>
      <c r="I14" s="48"/>
    </row>
    <row r="15" spans="1:9" x14ac:dyDescent="0.35">
      <c r="A15" s="16" t="s">
        <v>152</v>
      </c>
      <c r="B15" s="77" t="s">
        <v>82</v>
      </c>
      <c r="C15" s="48">
        <v>1.4182147999213512</v>
      </c>
      <c r="D15" s="48">
        <v>28.282814188067796</v>
      </c>
      <c r="E15" s="48">
        <v>61.456972572300842</v>
      </c>
      <c r="F15" s="48">
        <v>8.5988384507884952</v>
      </c>
      <c r="G15" s="48">
        <v>4.7104689538234506E-3</v>
      </c>
      <c r="H15" s="48">
        <v>0.23844951996769481</v>
      </c>
      <c r="I15" s="7"/>
    </row>
    <row r="16" spans="1:9" x14ac:dyDescent="0.35">
      <c r="A16" s="16" t="s">
        <v>6</v>
      </c>
      <c r="B16" s="77"/>
      <c r="C16" s="48">
        <v>7.0470427130933242</v>
      </c>
      <c r="D16" s="48">
        <v>23.912639796205333</v>
      </c>
      <c r="E16" s="48">
        <v>64.991000868524324</v>
      </c>
      <c r="F16" s="48">
        <v>3.4021873089260066</v>
      </c>
      <c r="G16" s="48">
        <v>0</v>
      </c>
      <c r="H16" s="48">
        <v>0.64712979839508133</v>
      </c>
      <c r="I16" s="7"/>
    </row>
    <row r="17" spans="1:10" x14ac:dyDescent="0.35">
      <c r="A17" s="16" t="s">
        <v>152</v>
      </c>
      <c r="B17" s="77" t="s">
        <v>80</v>
      </c>
      <c r="C17" s="48">
        <v>21.617818087913463</v>
      </c>
      <c r="D17" s="48">
        <v>27.375900969453937</v>
      </c>
      <c r="E17" s="48">
        <v>4.3498716814087253</v>
      </c>
      <c r="F17" s="48">
        <v>42.294966764777961</v>
      </c>
      <c r="G17" s="48">
        <v>2.8831623023310367</v>
      </c>
      <c r="H17" s="48">
        <v>1.4782801941148664</v>
      </c>
      <c r="I17" s="7"/>
    </row>
    <row r="18" spans="1:10" x14ac:dyDescent="0.35">
      <c r="A18" s="16" t="s">
        <v>6</v>
      </c>
      <c r="B18" s="77"/>
      <c r="C18" s="48">
        <v>18.95395612916554</v>
      </c>
      <c r="D18" s="48">
        <v>20.313709875364914</v>
      </c>
      <c r="E18" s="48">
        <v>21.894573726502426</v>
      </c>
      <c r="F18" s="48">
        <v>12.487468600406368</v>
      </c>
      <c r="G18" s="48">
        <v>0.56443081601790812</v>
      </c>
      <c r="H18" s="48">
        <v>25.785860838581325</v>
      </c>
      <c r="I18" s="7"/>
    </row>
    <row r="19" spans="1:10" x14ac:dyDescent="0.35">
      <c r="A19" s="16" t="s">
        <v>152</v>
      </c>
      <c r="B19" s="77" t="s">
        <v>73</v>
      </c>
      <c r="C19" s="48">
        <v>0</v>
      </c>
      <c r="D19" s="48">
        <v>6.8429285666658606</v>
      </c>
      <c r="E19" s="48">
        <v>51.762510820416196</v>
      </c>
      <c r="F19" s="48">
        <v>2.4151582008281047</v>
      </c>
      <c r="G19" s="48">
        <v>0.24080773558708765</v>
      </c>
      <c r="H19" s="48">
        <v>38.738535669461434</v>
      </c>
    </row>
    <row r="20" spans="1:10" x14ac:dyDescent="0.35">
      <c r="A20" s="16" t="s">
        <v>6</v>
      </c>
      <c r="B20" s="77"/>
      <c r="C20" s="48">
        <v>0</v>
      </c>
      <c r="D20" s="48">
        <v>9.574632075706921</v>
      </c>
      <c r="E20" s="48">
        <v>58.43757770734932</v>
      </c>
      <c r="F20" s="48">
        <v>6.0740276009765939</v>
      </c>
      <c r="G20" s="48">
        <v>0.21295604316367381</v>
      </c>
      <c r="H20" s="48">
        <v>25.700806572803486</v>
      </c>
    </row>
    <row r="21" spans="1:10" x14ac:dyDescent="0.35">
      <c r="A21" s="16" t="s">
        <v>152</v>
      </c>
      <c r="B21" s="77" t="s">
        <v>68</v>
      </c>
      <c r="C21" s="48">
        <v>0.18506056527590847</v>
      </c>
      <c r="D21" s="48">
        <v>26.904631016245524</v>
      </c>
      <c r="E21" s="48">
        <v>30.109898963092146</v>
      </c>
      <c r="F21" s="48">
        <v>19.414535666218036</v>
      </c>
      <c r="G21" s="48">
        <v>0</v>
      </c>
      <c r="H21" s="48">
        <v>23.385873789168389</v>
      </c>
    </row>
    <row r="22" spans="1:10" x14ac:dyDescent="0.35">
      <c r="A22" s="16" t="s">
        <v>6</v>
      </c>
      <c r="B22" s="77"/>
      <c r="C22" s="48">
        <v>9.4123183554793837</v>
      </c>
      <c r="D22" s="48">
        <v>36.678415666923755</v>
      </c>
      <c r="E22" s="48">
        <v>24.469316945736956</v>
      </c>
      <c r="F22" s="48">
        <v>12.91679079601254</v>
      </c>
      <c r="G22" s="48">
        <v>0</v>
      </c>
      <c r="H22" s="48">
        <v>16.523227037332372</v>
      </c>
    </row>
    <row r="23" spans="1:10" x14ac:dyDescent="0.35">
      <c r="A23" s="16" t="s">
        <v>152</v>
      </c>
      <c r="B23" s="77" t="s">
        <v>109</v>
      </c>
      <c r="C23" s="48">
        <v>10.185699410309736</v>
      </c>
      <c r="D23" s="48">
        <v>17.04671598279543</v>
      </c>
      <c r="E23" s="48">
        <v>9.9871003187771166</v>
      </c>
      <c r="F23" s="48">
        <v>29.917317254332289</v>
      </c>
      <c r="G23" s="48">
        <v>0.2738013008152308</v>
      </c>
      <c r="H23" s="48">
        <v>32.589365732970208</v>
      </c>
      <c r="J23" s="2" t="s">
        <v>5</v>
      </c>
    </row>
    <row r="24" spans="1:10" x14ac:dyDescent="0.35">
      <c r="A24" s="16" t="s">
        <v>6</v>
      </c>
      <c r="B24" s="77"/>
      <c r="C24" s="48">
        <v>1.0543561468334521</v>
      </c>
      <c r="D24" s="48">
        <v>44.784773001104249</v>
      </c>
      <c r="E24" s="48">
        <v>33.425642947636021</v>
      </c>
      <c r="F24" s="48">
        <v>0.30503382743438889</v>
      </c>
      <c r="G24" s="48">
        <v>0</v>
      </c>
      <c r="H24" s="48">
        <v>20.430194076991899</v>
      </c>
    </row>
    <row r="25" spans="1:10" x14ac:dyDescent="0.35">
      <c r="A25" s="16" t="s">
        <v>152</v>
      </c>
      <c r="B25" s="77" t="s">
        <v>110</v>
      </c>
      <c r="C25" s="48">
        <v>6.3990099676724128</v>
      </c>
      <c r="D25" s="48">
        <v>18.300654970366377</v>
      </c>
      <c r="E25" s="48">
        <v>57.559098868534477</v>
      </c>
      <c r="F25" s="48">
        <v>0.396728515625</v>
      </c>
      <c r="G25" s="48">
        <v>1.683728448275862E-3</v>
      </c>
      <c r="H25" s="48">
        <v>17.342613483297413</v>
      </c>
    </row>
    <row r="26" spans="1:10" x14ac:dyDescent="0.35">
      <c r="A26" s="16" t="s">
        <v>6</v>
      </c>
      <c r="B26" s="77"/>
      <c r="C26" s="48">
        <v>0.9189831587537195</v>
      </c>
      <c r="D26" s="48">
        <v>22.281434003278203</v>
      </c>
      <c r="E26" s="48">
        <v>44.81774662155032</v>
      </c>
      <c r="F26" s="48">
        <v>2.1847146696118913</v>
      </c>
      <c r="G26" s="48">
        <v>0.53954509641156223</v>
      </c>
      <c r="H26" s="48">
        <v>29.25755446672904</v>
      </c>
    </row>
    <row r="27" spans="1:10" x14ac:dyDescent="0.35">
      <c r="A27" s="16" t="s">
        <v>152</v>
      </c>
      <c r="B27" s="77" t="s">
        <v>111</v>
      </c>
      <c r="C27" s="48">
        <v>8.4795740629288918</v>
      </c>
      <c r="D27" s="48">
        <v>36.65364272362811</v>
      </c>
      <c r="E27" s="48">
        <v>28.265140731824594</v>
      </c>
      <c r="F27" s="48">
        <v>4.7870155427545162</v>
      </c>
      <c r="G27" s="48">
        <v>3.1795616440101009</v>
      </c>
      <c r="H27" s="48">
        <v>18.634746861038671</v>
      </c>
    </row>
    <row r="28" spans="1:10" x14ac:dyDescent="0.35">
      <c r="A28" s="16" t="s">
        <v>6</v>
      </c>
      <c r="B28" s="77"/>
      <c r="C28" s="48">
        <v>5.6800186626048053</v>
      </c>
      <c r="D28" s="48">
        <v>53.488347723249539</v>
      </c>
      <c r="E28" s="48">
        <v>11.382542231004624</v>
      </c>
      <c r="F28" s="48">
        <v>9.2135882724989813</v>
      </c>
      <c r="G28" s="48">
        <v>1.8888651863827857</v>
      </c>
      <c r="H28" s="48">
        <v>18.346637924259266</v>
      </c>
    </row>
  </sheetData>
  <mergeCells count="12">
    <mergeCell ref="B27:B28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</mergeCells>
  <hyperlinks>
    <hyperlink ref="J23" location="Contents!A1" display="Contents!A1" xr:uid="{D2A422B4-FFAC-42C1-9302-4776AAE55634}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87473-FC84-40BA-8A6C-1C04F845ED37}">
  <dimension ref="A1:F197"/>
  <sheetViews>
    <sheetView showGridLines="0" topLeftCell="A7" workbookViewId="0">
      <selection activeCell="F22" sqref="F22"/>
    </sheetView>
  </sheetViews>
  <sheetFormatPr defaultRowHeight="14.5" x14ac:dyDescent="0.35"/>
  <cols>
    <col min="2" max="2" width="12.54296875" customWidth="1"/>
    <col min="3" max="3" width="9.1796875" customWidth="1"/>
    <col min="4" max="9" width="13.90625" customWidth="1"/>
  </cols>
  <sheetData>
    <row r="1" spans="1:4" x14ac:dyDescent="0.35">
      <c r="A1" s="26" t="str">
        <f xml:space="preserve"> CONCATENATE("Box 6.1 ",Contents!C24)</f>
        <v>Box 6.1 Central bank reserves</v>
      </c>
    </row>
    <row r="2" spans="1:4" x14ac:dyDescent="0.35">
      <c r="A2" s="26"/>
    </row>
    <row r="3" spans="1:4" x14ac:dyDescent="0.35">
      <c r="A3" t="s">
        <v>153</v>
      </c>
    </row>
    <row r="4" spans="1:4" x14ac:dyDescent="0.35">
      <c r="A4" s="42" t="s">
        <v>9</v>
      </c>
      <c r="B4" s="42" t="s">
        <v>112</v>
      </c>
      <c r="C4" s="42" t="s">
        <v>113</v>
      </c>
      <c r="D4" s="42" t="s">
        <v>114</v>
      </c>
    </row>
    <row r="5" spans="1:4" x14ac:dyDescent="0.35">
      <c r="A5" s="47">
        <v>39448</v>
      </c>
      <c r="B5" s="7">
        <v>0.96883300000000006</v>
      </c>
      <c r="C5" s="7">
        <v>1.5420999999999999E-2</v>
      </c>
      <c r="D5" s="7">
        <v>0.18806675</v>
      </c>
    </row>
    <row r="6" spans="1:4" x14ac:dyDescent="0.35">
      <c r="A6" s="47">
        <v>39479</v>
      </c>
      <c r="B6" s="7">
        <v>0.96785900000000002</v>
      </c>
      <c r="C6" s="7">
        <v>1.4901999999999999E-2</v>
      </c>
      <c r="D6" s="7">
        <v>0.20365620000000001</v>
      </c>
    </row>
    <row r="7" spans="1:4" x14ac:dyDescent="0.35">
      <c r="A7" s="47">
        <v>39508</v>
      </c>
      <c r="B7" s="7">
        <v>0.97569099999999997</v>
      </c>
      <c r="C7" s="7">
        <v>1.6549000000000001E-2</v>
      </c>
      <c r="D7" s="7">
        <v>0.21796299999999999</v>
      </c>
    </row>
    <row r="8" spans="1:4" x14ac:dyDescent="0.35">
      <c r="A8" s="47">
        <v>39539</v>
      </c>
      <c r="B8" s="7">
        <v>0.97151200000000004</v>
      </c>
      <c r="C8" s="7">
        <v>1.6309000000000001E-2</v>
      </c>
      <c r="D8" s="7">
        <v>0.20357325000000001</v>
      </c>
    </row>
    <row r="9" spans="1:4" x14ac:dyDescent="0.35">
      <c r="A9" s="47">
        <v>39569</v>
      </c>
      <c r="B9" s="7">
        <v>0.95966799999999997</v>
      </c>
      <c r="C9" s="7">
        <v>1.6648E-2</v>
      </c>
      <c r="D9" s="7">
        <v>0.20830299999999999</v>
      </c>
    </row>
    <row r="10" spans="1:4" x14ac:dyDescent="0.35">
      <c r="A10" s="47">
        <v>39600</v>
      </c>
      <c r="B10" s="7">
        <v>0.95756799999999997</v>
      </c>
      <c r="C10" s="7">
        <v>1.6655999999999997E-2</v>
      </c>
      <c r="D10" s="7">
        <v>0.21599499999999999</v>
      </c>
    </row>
    <row r="11" spans="1:4" x14ac:dyDescent="0.35">
      <c r="A11" s="47">
        <v>39630</v>
      </c>
      <c r="B11" s="7">
        <v>0.953152</v>
      </c>
      <c r="C11" s="7">
        <v>1.6607E-2</v>
      </c>
      <c r="D11" s="7">
        <v>0.21026549999999999</v>
      </c>
    </row>
    <row r="12" spans="1:4" x14ac:dyDescent="0.35">
      <c r="A12" s="47">
        <v>39661</v>
      </c>
      <c r="B12" s="7">
        <v>0.94037599999999999</v>
      </c>
      <c r="C12" s="7">
        <v>1.6582E-2</v>
      </c>
      <c r="D12" s="7">
        <v>0.21571779999999999</v>
      </c>
    </row>
    <row r="13" spans="1:4" x14ac:dyDescent="0.35">
      <c r="A13" s="47">
        <v>39692</v>
      </c>
      <c r="B13" s="7">
        <v>0.94909600000000005</v>
      </c>
      <c r="C13" s="7">
        <v>7.4579999999999994E-2</v>
      </c>
      <c r="D13" s="7">
        <v>0.21783625000000001</v>
      </c>
    </row>
    <row r="14" spans="1:4" x14ac:dyDescent="0.35">
      <c r="A14" s="47">
        <v>39722</v>
      </c>
      <c r="B14" s="7">
        <v>0.94725800000000004</v>
      </c>
      <c r="C14" s="7">
        <v>0.284576</v>
      </c>
      <c r="D14" s="7">
        <v>0.2279986</v>
      </c>
    </row>
    <row r="15" spans="1:4" x14ac:dyDescent="0.35">
      <c r="A15" s="47">
        <v>39753</v>
      </c>
      <c r="B15" s="7">
        <v>0.96481700000000004</v>
      </c>
      <c r="C15" s="7">
        <v>0.57684500000000005</v>
      </c>
      <c r="D15" s="7">
        <v>0.42237350000000001</v>
      </c>
    </row>
    <row r="16" spans="1:4" x14ac:dyDescent="0.35">
      <c r="A16" s="47">
        <v>39783</v>
      </c>
      <c r="B16" s="7">
        <v>0.983348</v>
      </c>
      <c r="C16" s="7">
        <v>0.78804200000000002</v>
      </c>
      <c r="D16" s="7">
        <v>0.42759575</v>
      </c>
    </row>
    <row r="17" spans="1:6" x14ac:dyDescent="0.35">
      <c r="A17" s="47">
        <v>39814</v>
      </c>
      <c r="B17" s="7">
        <v>0.98914800000000003</v>
      </c>
      <c r="C17" s="7">
        <v>0.8253680000000001</v>
      </c>
      <c r="D17" s="7">
        <v>0.43691079999999999</v>
      </c>
    </row>
    <row r="18" spans="1:6" x14ac:dyDescent="0.35">
      <c r="A18" s="47">
        <v>39845</v>
      </c>
      <c r="B18" s="7">
        <v>0.98884300000000003</v>
      </c>
      <c r="C18" s="7">
        <v>0.66661599999999999</v>
      </c>
      <c r="D18" s="7">
        <v>0.39485175</v>
      </c>
    </row>
    <row r="19" spans="1:6" x14ac:dyDescent="0.35">
      <c r="A19" s="47">
        <v>39873</v>
      </c>
      <c r="B19" s="7">
        <v>0.98334900000000003</v>
      </c>
      <c r="C19" s="7">
        <v>0.745888</v>
      </c>
      <c r="D19" s="7">
        <v>0.31317374999999997</v>
      </c>
    </row>
    <row r="20" spans="1:6" x14ac:dyDescent="0.35">
      <c r="A20" s="47">
        <v>39904</v>
      </c>
      <c r="B20" s="7">
        <v>0.97331500000000004</v>
      </c>
      <c r="C20" s="7">
        <v>0.84964800000000007</v>
      </c>
      <c r="D20" s="7">
        <v>0.28956775000000001</v>
      </c>
    </row>
    <row r="21" spans="1:6" x14ac:dyDescent="0.35">
      <c r="A21" s="47">
        <v>39934</v>
      </c>
      <c r="B21" s="7">
        <v>0.96223700000000001</v>
      </c>
      <c r="C21" s="7">
        <v>0.86931100000000006</v>
      </c>
      <c r="D21" s="7">
        <v>0.24970779999999998</v>
      </c>
    </row>
    <row r="22" spans="1:6" x14ac:dyDescent="0.35">
      <c r="A22" s="47">
        <v>39965</v>
      </c>
      <c r="B22" s="7">
        <v>0.95481099999999997</v>
      </c>
      <c r="C22" s="7">
        <v>0.77620299999999998</v>
      </c>
      <c r="D22" s="7">
        <v>0.24788450000000001</v>
      </c>
      <c r="F22" s="2" t="s">
        <v>5</v>
      </c>
    </row>
    <row r="23" spans="1:6" x14ac:dyDescent="0.35">
      <c r="A23" s="47">
        <v>39995</v>
      </c>
      <c r="B23" s="7">
        <v>0.95774499999999996</v>
      </c>
      <c r="C23" s="7">
        <v>0.76364599999999994</v>
      </c>
      <c r="D23" s="7">
        <v>0.32974900000000001</v>
      </c>
    </row>
    <row r="24" spans="1:6" x14ac:dyDescent="0.35">
      <c r="A24" s="47">
        <v>40026</v>
      </c>
      <c r="B24" s="7">
        <v>0.96704599999999996</v>
      </c>
      <c r="C24" s="7">
        <v>0.7996319999999999</v>
      </c>
      <c r="D24" s="7">
        <v>0.4027405</v>
      </c>
    </row>
    <row r="25" spans="1:6" x14ac:dyDescent="0.35">
      <c r="A25" s="47">
        <v>40057</v>
      </c>
      <c r="B25" s="7">
        <v>0.995479</v>
      </c>
      <c r="C25" s="7">
        <v>0.88796299999999995</v>
      </c>
      <c r="D25" s="7">
        <v>0.35383124999999999</v>
      </c>
    </row>
    <row r="26" spans="1:6" x14ac:dyDescent="0.35">
      <c r="A26" s="47">
        <v>40087</v>
      </c>
      <c r="B26" s="7">
        <v>1.000928</v>
      </c>
      <c r="C26" s="7">
        <v>1.0211950000000001</v>
      </c>
      <c r="D26" s="7">
        <v>0.3211656</v>
      </c>
    </row>
    <row r="27" spans="1:6" x14ac:dyDescent="0.35">
      <c r="A27" s="47">
        <v>40118</v>
      </c>
      <c r="B27" s="7">
        <v>1.0069650000000001</v>
      </c>
      <c r="C27" s="7">
        <v>1.105256</v>
      </c>
      <c r="D27" s="7">
        <v>0.29846650000000002</v>
      </c>
    </row>
    <row r="28" spans="1:6" x14ac:dyDescent="0.35">
      <c r="A28" s="47">
        <v>40148</v>
      </c>
      <c r="B28" s="7">
        <v>1.0130269999999999</v>
      </c>
      <c r="C28" s="7">
        <v>1.1017940000000002</v>
      </c>
      <c r="D28" s="7">
        <v>0.28051524999999999</v>
      </c>
    </row>
    <row r="29" spans="1:6" x14ac:dyDescent="0.35">
      <c r="A29" s="47">
        <v>40179</v>
      </c>
      <c r="B29" s="7">
        <v>1.036154</v>
      </c>
      <c r="C29" s="7">
        <v>1.073626</v>
      </c>
      <c r="D29" s="7">
        <v>0.35102079999999997</v>
      </c>
    </row>
    <row r="30" spans="1:6" x14ac:dyDescent="0.35">
      <c r="A30" s="47">
        <v>40210</v>
      </c>
      <c r="B30" s="7">
        <v>1.0518209999999999</v>
      </c>
      <c r="C30" s="7">
        <v>1.186599</v>
      </c>
      <c r="D30" s="7">
        <v>0.37615900000000002</v>
      </c>
    </row>
    <row r="31" spans="1:6" x14ac:dyDescent="0.35">
      <c r="A31" s="47">
        <v>40238</v>
      </c>
      <c r="B31" s="7">
        <v>1.0480700000000001</v>
      </c>
      <c r="C31" s="7">
        <v>1.146695</v>
      </c>
      <c r="D31" s="7">
        <v>0.39882849999999997</v>
      </c>
    </row>
    <row r="32" spans="1:6" x14ac:dyDescent="0.35">
      <c r="A32" s="47">
        <v>40269</v>
      </c>
      <c r="B32" s="7">
        <v>1.045634</v>
      </c>
      <c r="C32" s="7">
        <v>1.0794900000000001</v>
      </c>
      <c r="D32" s="7">
        <v>0.40440480000000001</v>
      </c>
    </row>
    <row r="33" spans="1:4" x14ac:dyDescent="0.35">
      <c r="A33" s="47">
        <v>40299</v>
      </c>
      <c r="B33" s="7">
        <v>1.052357</v>
      </c>
      <c r="C33" s="7">
        <v>1.0738420000000002</v>
      </c>
      <c r="D33" s="7">
        <v>0.44421525000000001</v>
      </c>
    </row>
    <row r="34" spans="1:4" x14ac:dyDescent="0.35">
      <c r="A34" s="47">
        <v>40330</v>
      </c>
      <c r="B34" s="7">
        <v>1.059318</v>
      </c>
      <c r="C34" s="7">
        <v>1.0615559999999999</v>
      </c>
      <c r="D34" s="7">
        <v>0.50122425000000004</v>
      </c>
    </row>
    <row r="35" spans="1:4" x14ac:dyDescent="0.35">
      <c r="A35" s="47">
        <v>40360</v>
      </c>
      <c r="B35" s="7">
        <v>1.0559540000000001</v>
      </c>
      <c r="C35" s="7">
        <v>1.0494559999999999</v>
      </c>
      <c r="D35" s="7">
        <v>0.42920020000000003</v>
      </c>
    </row>
    <row r="36" spans="1:4" x14ac:dyDescent="0.35">
      <c r="A36" s="47">
        <v>40391</v>
      </c>
      <c r="B36" s="7">
        <v>1.0470120000000001</v>
      </c>
      <c r="C36" s="7">
        <v>1.0466340000000001</v>
      </c>
      <c r="D36" s="7">
        <v>0.30652750000000001</v>
      </c>
    </row>
    <row r="37" spans="1:4" x14ac:dyDescent="0.35">
      <c r="A37" s="47">
        <v>40422</v>
      </c>
      <c r="B37" s="7">
        <v>1.031058</v>
      </c>
      <c r="C37" s="7">
        <v>1.0091749999999999</v>
      </c>
      <c r="D37" s="7">
        <v>0.31145800000000001</v>
      </c>
    </row>
    <row r="38" spans="1:4" x14ac:dyDescent="0.35">
      <c r="A38" s="47">
        <v>40452</v>
      </c>
      <c r="B38" s="7">
        <v>1.0422880000000001</v>
      </c>
      <c r="C38" s="7">
        <v>1.0009030000000001</v>
      </c>
      <c r="D38" s="7">
        <v>0.27010279999999998</v>
      </c>
    </row>
    <row r="39" spans="1:4" x14ac:dyDescent="0.35">
      <c r="A39" s="47">
        <v>40483</v>
      </c>
      <c r="B39" s="7">
        <v>1.026022</v>
      </c>
      <c r="C39" s="7">
        <v>1.0001090000000001</v>
      </c>
      <c r="D39" s="7">
        <v>0.25546524999999998</v>
      </c>
    </row>
    <row r="40" spans="1:4" x14ac:dyDescent="0.35">
      <c r="A40" s="47">
        <v>40513</v>
      </c>
      <c r="B40" s="7">
        <v>1.0279199999999999</v>
      </c>
      <c r="C40" s="7">
        <v>1.037336</v>
      </c>
      <c r="D40" s="7">
        <v>0.27255679999999999</v>
      </c>
    </row>
    <row r="41" spans="1:4" x14ac:dyDescent="0.35">
      <c r="A41" s="47">
        <v>40544</v>
      </c>
      <c r="B41" s="7">
        <v>1.015968</v>
      </c>
      <c r="C41" s="7">
        <v>1.0686199999999999</v>
      </c>
      <c r="D41" s="7">
        <v>0.25240825</v>
      </c>
    </row>
    <row r="42" spans="1:4" x14ac:dyDescent="0.35">
      <c r="A42" s="47">
        <v>40575</v>
      </c>
      <c r="B42" s="7">
        <v>1.012713</v>
      </c>
      <c r="C42" s="7">
        <v>1.2216120000000001</v>
      </c>
      <c r="D42" s="7">
        <v>0.26738024999999999</v>
      </c>
    </row>
    <row r="43" spans="1:4" x14ac:dyDescent="0.35">
      <c r="A43" s="47">
        <v>40603</v>
      </c>
      <c r="B43" s="7">
        <v>1.030627</v>
      </c>
      <c r="C43" s="7">
        <v>1.3937680000000001</v>
      </c>
      <c r="D43" s="7">
        <v>0.23830575000000001</v>
      </c>
    </row>
    <row r="44" spans="1:4" x14ac:dyDescent="0.35">
      <c r="A44" s="47">
        <v>40634</v>
      </c>
      <c r="B44" s="7">
        <v>1.0276380000000001</v>
      </c>
      <c r="C44" s="7">
        <v>1.4866550000000001</v>
      </c>
      <c r="D44" s="7">
        <v>0.22475339999999999</v>
      </c>
    </row>
    <row r="45" spans="1:4" x14ac:dyDescent="0.35">
      <c r="A45" s="47">
        <v>40664</v>
      </c>
      <c r="B45" s="7">
        <v>1.0356300000000001</v>
      </c>
      <c r="C45" s="7">
        <v>1.5490250000000001</v>
      </c>
      <c r="D45" s="7">
        <v>0.244898</v>
      </c>
    </row>
    <row r="46" spans="1:4" x14ac:dyDescent="0.35">
      <c r="A46" s="47">
        <v>40695</v>
      </c>
      <c r="B46" s="7">
        <v>1.021819</v>
      </c>
      <c r="C46" s="7">
        <v>1.62497</v>
      </c>
      <c r="D46" s="7">
        <v>0.23854624999999999</v>
      </c>
    </row>
    <row r="47" spans="1:4" x14ac:dyDescent="0.35">
      <c r="A47" s="47">
        <v>40725</v>
      </c>
      <c r="B47" s="7">
        <v>1.03128</v>
      </c>
      <c r="C47" s="7">
        <v>1.654876</v>
      </c>
      <c r="D47" s="7">
        <v>0.24453360000000002</v>
      </c>
    </row>
    <row r="48" spans="1:4" x14ac:dyDescent="0.35">
      <c r="A48" s="47">
        <v>40756</v>
      </c>
      <c r="B48" s="7">
        <v>1.0519400000000001</v>
      </c>
      <c r="C48" s="7">
        <v>1.6236980000000001</v>
      </c>
      <c r="D48" s="7">
        <v>0.27880824999999998</v>
      </c>
    </row>
    <row r="49" spans="1:4" x14ac:dyDescent="0.35">
      <c r="A49" s="47">
        <v>40787</v>
      </c>
      <c r="B49" s="7">
        <v>1.0432790000000001</v>
      </c>
      <c r="C49" s="7">
        <v>1.5995789999999999</v>
      </c>
      <c r="D49" s="7">
        <v>0.31961200000000001</v>
      </c>
    </row>
    <row r="50" spans="1:4" x14ac:dyDescent="0.35">
      <c r="A50" s="47">
        <v>40817</v>
      </c>
      <c r="B50" s="7">
        <v>1.034448</v>
      </c>
      <c r="C50" s="7">
        <v>1.595051</v>
      </c>
      <c r="D50" s="7">
        <v>0.37979400000000002</v>
      </c>
    </row>
    <row r="51" spans="1:4" x14ac:dyDescent="0.35">
      <c r="A51" s="47">
        <v>40848</v>
      </c>
      <c r="B51" s="7">
        <v>1.0546059999999999</v>
      </c>
      <c r="C51" s="7">
        <v>1.548654</v>
      </c>
      <c r="D51" s="7">
        <v>0.42420625000000001</v>
      </c>
    </row>
    <row r="52" spans="1:4" x14ac:dyDescent="0.35">
      <c r="A52" s="47">
        <v>40878</v>
      </c>
      <c r="B52" s="7">
        <v>1.024662</v>
      </c>
      <c r="C52" s="7">
        <v>1.5525730000000002</v>
      </c>
      <c r="D52" s="7">
        <v>0.47499720000000001</v>
      </c>
    </row>
    <row r="53" spans="1:4" x14ac:dyDescent="0.35">
      <c r="A53" s="47">
        <v>40909</v>
      </c>
      <c r="B53" s="7">
        <v>1.0335540000000001</v>
      </c>
      <c r="C53" s="7">
        <v>1.5711790000000001</v>
      </c>
      <c r="D53" s="7">
        <v>0.52745575</v>
      </c>
    </row>
    <row r="54" spans="1:4" x14ac:dyDescent="0.35">
      <c r="A54" s="47">
        <v>40940</v>
      </c>
      <c r="B54" s="7">
        <v>1.029212</v>
      </c>
      <c r="C54" s="7">
        <v>1.6118219999999999</v>
      </c>
      <c r="D54" s="7">
        <v>0.58732925000000002</v>
      </c>
    </row>
    <row r="55" spans="1:4" x14ac:dyDescent="0.35">
      <c r="A55" s="47">
        <v>40969</v>
      </c>
      <c r="B55" s="7">
        <v>1.032213</v>
      </c>
      <c r="C55" s="7">
        <v>1.5598479999999999</v>
      </c>
      <c r="D55" s="7">
        <v>0.72484080000000006</v>
      </c>
    </row>
    <row r="56" spans="1:4" x14ac:dyDescent="0.35">
      <c r="A56" s="47">
        <v>41000</v>
      </c>
      <c r="B56" s="7">
        <v>1.027272</v>
      </c>
      <c r="C56" s="7">
        <v>1.5398810000000001</v>
      </c>
      <c r="D56" s="7">
        <v>0.87124849999999998</v>
      </c>
    </row>
    <row r="57" spans="1:4" x14ac:dyDescent="0.35">
      <c r="A57" s="47">
        <v>41030</v>
      </c>
      <c r="B57" s="7">
        <v>1.0385390000000001</v>
      </c>
      <c r="C57" s="7">
        <v>1.5121720000000001</v>
      </c>
      <c r="D57" s="7">
        <v>0.88048499999999996</v>
      </c>
    </row>
    <row r="58" spans="1:4" x14ac:dyDescent="0.35">
      <c r="A58" s="47">
        <v>41061</v>
      </c>
      <c r="B58" s="7">
        <v>1.0476780000000001</v>
      </c>
      <c r="C58" s="7">
        <v>1.5095260000000001</v>
      </c>
      <c r="D58" s="7">
        <v>0.87988480000000002</v>
      </c>
    </row>
    <row r="59" spans="1:4" x14ac:dyDescent="0.35">
      <c r="A59" s="47">
        <v>41091</v>
      </c>
      <c r="B59" s="7">
        <v>1.057979</v>
      </c>
      <c r="C59" s="7">
        <v>1.5341900000000002</v>
      </c>
      <c r="D59" s="7">
        <v>1.1656355</v>
      </c>
    </row>
    <row r="60" spans="1:4" x14ac:dyDescent="0.35">
      <c r="A60" s="47">
        <v>41122</v>
      </c>
      <c r="B60" s="7">
        <v>1.059069</v>
      </c>
      <c r="C60" s="7">
        <v>1.5329760000000001</v>
      </c>
      <c r="D60" s="7">
        <v>0.88510940000000005</v>
      </c>
    </row>
    <row r="61" spans="1:4" x14ac:dyDescent="0.35">
      <c r="A61" s="47">
        <v>41153</v>
      </c>
      <c r="B61" s="7">
        <v>1.069949</v>
      </c>
      <c r="C61" s="7">
        <v>1.4686810000000001</v>
      </c>
      <c r="D61" s="7">
        <v>0.86662375000000003</v>
      </c>
    </row>
    <row r="62" spans="1:4" x14ac:dyDescent="0.35">
      <c r="A62" s="47">
        <v>41183</v>
      </c>
      <c r="B62" s="7">
        <v>1.073545</v>
      </c>
      <c r="C62" s="7">
        <v>1.4767300000000001</v>
      </c>
      <c r="D62" s="7">
        <v>0.82980500000000001</v>
      </c>
    </row>
    <row r="63" spans="1:4" x14ac:dyDescent="0.35">
      <c r="A63" s="47">
        <v>41214</v>
      </c>
      <c r="B63" s="7">
        <v>1.083653</v>
      </c>
      <c r="C63" s="7">
        <v>1.497506</v>
      </c>
      <c r="D63" s="7">
        <v>0.77700239999999998</v>
      </c>
    </row>
    <row r="64" spans="1:4" x14ac:dyDescent="0.35">
      <c r="A64" s="47">
        <v>41244</v>
      </c>
      <c r="B64" s="7">
        <v>1.0914079999999999</v>
      </c>
      <c r="C64" s="7">
        <v>1.517425</v>
      </c>
      <c r="D64" s="7">
        <v>0.71623250000000005</v>
      </c>
    </row>
    <row r="65" spans="1:4" x14ac:dyDescent="0.35">
      <c r="A65" s="47">
        <v>41275</v>
      </c>
      <c r="B65" s="7">
        <v>1.1079540000000001</v>
      </c>
      <c r="C65" s="7">
        <v>1.5825239999999998</v>
      </c>
      <c r="D65" s="7">
        <v>0.73576200000000003</v>
      </c>
    </row>
    <row r="66" spans="1:4" x14ac:dyDescent="0.35">
      <c r="A66" s="47">
        <v>41306</v>
      </c>
      <c r="B66" s="7">
        <v>1.122922</v>
      </c>
      <c r="C66" s="7">
        <v>1.680086</v>
      </c>
      <c r="D66" s="7">
        <v>0.6177435</v>
      </c>
    </row>
    <row r="67" spans="1:4" x14ac:dyDescent="0.35">
      <c r="A67" s="47">
        <v>41334</v>
      </c>
      <c r="B67" s="7">
        <v>1.1280570000000001</v>
      </c>
      <c r="C67" s="7">
        <v>1.760359</v>
      </c>
      <c r="D67" s="7">
        <v>0.49859900000000001</v>
      </c>
    </row>
    <row r="68" spans="1:4" x14ac:dyDescent="0.35">
      <c r="A68" s="47">
        <v>41365</v>
      </c>
      <c r="B68" s="7">
        <v>1.142263</v>
      </c>
      <c r="C68" s="7">
        <v>1.8329519999999999</v>
      </c>
      <c r="D68" s="7">
        <v>0.46525100000000003</v>
      </c>
    </row>
    <row r="69" spans="1:4" x14ac:dyDescent="0.35">
      <c r="A69" s="47">
        <v>41395</v>
      </c>
      <c r="B69" s="7">
        <v>1.148193</v>
      </c>
      <c r="C69" s="7">
        <v>1.930723</v>
      </c>
      <c r="D69" s="7">
        <v>0.41795080000000001</v>
      </c>
    </row>
    <row r="70" spans="1:4" x14ac:dyDescent="0.35">
      <c r="A70" s="47">
        <v>41426</v>
      </c>
      <c r="B70" s="7">
        <v>1.160401</v>
      </c>
      <c r="C70" s="7">
        <v>2.0106039999999998</v>
      </c>
      <c r="D70" s="7">
        <v>0.37690800000000002</v>
      </c>
    </row>
    <row r="71" spans="1:4" x14ac:dyDescent="0.35">
      <c r="A71" s="47">
        <v>41456</v>
      </c>
      <c r="B71" s="7">
        <v>1.1671290000000001</v>
      </c>
      <c r="C71" s="7">
        <v>2.0942249999999998</v>
      </c>
      <c r="D71" s="7">
        <v>0.35889149999999997</v>
      </c>
    </row>
    <row r="72" spans="1:4" x14ac:dyDescent="0.35">
      <c r="A72" s="47">
        <v>41487</v>
      </c>
      <c r="B72" s="7">
        <v>1.175924</v>
      </c>
      <c r="C72" s="7">
        <v>2.1990560000000001</v>
      </c>
      <c r="D72" s="7">
        <v>0.35588220000000004</v>
      </c>
    </row>
    <row r="73" spans="1:4" x14ac:dyDescent="0.35">
      <c r="A73" s="47">
        <v>41518</v>
      </c>
      <c r="B73" s="7">
        <v>1.172021</v>
      </c>
      <c r="C73" s="7">
        <v>2.2810799999999998</v>
      </c>
      <c r="D73" s="7">
        <v>0.3487555</v>
      </c>
    </row>
    <row r="74" spans="1:4" x14ac:dyDescent="0.35">
      <c r="A74" s="47">
        <v>41548</v>
      </c>
      <c r="B74" s="7">
        <v>1.1965699999999999</v>
      </c>
      <c r="C74" s="7">
        <v>2.3749579999999999</v>
      </c>
      <c r="D74" s="7">
        <v>0.3170365</v>
      </c>
    </row>
    <row r="75" spans="1:4" x14ac:dyDescent="0.35">
      <c r="A75" s="47">
        <v>41579</v>
      </c>
      <c r="B75" s="7">
        <v>1.2038070000000001</v>
      </c>
      <c r="C75" s="7">
        <v>2.463012</v>
      </c>
      <c r="D75" s="7">
        <v>0.27667399999999998</v>
      </c>
    </row>
    <row r="76" spans="1:4" x14ac:dyDescent="0.35">
      <c r="A76" s="47">
        <v>41609</v>
      </c>
      <c r="B76" s="7">
        <v>1.215538</v>
      </c>
      <c r="C76" s="7">
        <v>2.4852479999999999</v>
      </c>
      <c r="D76" s="7">
        <v>0.28018700000000002</v>
      </c>
    </row>
    <row r="77" spans="1:4" x14ac:dyDescent="0.35">
      <c r="A77" s="47">
        <v>41640</v>
      </c>
      <c r="B77" s="7">
        <v>1.2287129999999999</v>
      </c>
      <c r="C77" s="7">
        <v>2.4981529999999998</v>
      </c>
      <c r="D77" s="7">
        <v>0.2895276</v>
      </c>
    </row>
    <row r="78" spans="1:4" x14ac:dyDescent="0.35">
      <c r="A78" s="47">
        <v>41671</v>
      </c>
      <c r="B78" s="7">
        <v>1.2424550000000001</v>
      </c>
      <c r="C78" s="7">
        <v>2.5938789999999998</v>
      </c>
      <c r="D78" s="7">
        <v>0.24404149999999999</v>
      </c>
    </row>
    <row r="79" spans="1:4" x14ac:dyDescent="0.35">
      <c r="A79" s="47">
        <v>41699</v>
      </c>
      <c r="B79" s="7">
        <v>1.2436389999999999</v>
      </c>
      <c r="C79" s="7">
        <v>2.623027</v>
      </c>
      <c r="D79" s="7">
        <v>0.22659550000000001</v>
      </c>
    </row>
    <row r="80" spans="1:4" x14ac:dyDescent="0.35">
      <c r="A80" s="47">
        <v>41730</v>
      </c>
      <c r="B80" s="7">
        <v>1.255382</v>
      </c>
      <c r="C80" s="7">
        <v>2.6603680000000001</v>
      </c>
      <c r="D80" s="7">
        <v>0.21634775000000001</v>
      </c>
    </row>
    <row r="81" spans="1:4" x14ac:dyDescent="0.35">
      <c r="A81" s="47">
        <v>41760</v>
      </c>
      <c r="B81" s="7">
        <v>1.259172</v>
      </c>
      <c r="C81" s="7">
        <v>2.6351799999999996</v>
      </c>
      <c r="D81" s="7">
        <v>0.22360660000000002</v>
      </c>
    </row>
    <row r="82" spans="1:4" x14ac:dyDescent="0.35">
      <c r="A82" s="47">
        <v>41791</v>
      </c>
      <c r="B82" s="7">
        <v>1.261422</v>
      </c>
      <c r="C82" s="7">
        <v>2.6683539999999999</v>
      </c>
      <c r="D82" s="7">
        <v>0.23227575</v>
      </c>
    </row>
    <row r="83" spans="1:4" x14ac:dyDescent="0.35">
      <c r="A83" s="47">
        <v>41821</v>
      </c>
      <c r="B83" s="7">
        <v>1.265452</v>
      </c>
      <c r="C83" s="7">
        <v>2.7040039999999999</v>
      </c>
      <c r="D83" s="7">
        <v>0.23081974999999999</v>
      </c>
    </row>
    <row r="84" spans="1:4" x14ac:dyDescent="0.35">
      <c r="A84" s="47">
        <v>41852</v>
      </c>
      <c r="B84" s="7">
        <v>1.2719529999999999</v>
      </c>
      <c r="C84" s="7">
        <v>2.786867</v>
      </c>
      <c r="D84" s="7">
        <v>0.24140259999999999</v>
      </c>
    </row>
    <row r="85" spans="1:4" x14ac:dyDescent="0.35">
      <c r="A85" s="47">
        <v>41883</v>
      </c>
      <c r="B85" s="7">
        <v>1.2779910000000001</v>
      </c>
      <c r="C85" s="7">
        <v>2.7592840000000001</v>
      </c>
      <c r="D85" s="7">
        <v>0.21143100000000001</v>
      </c>
    </row>
    <row r="86" spans="1:4" x14ac:dyDescent="0.35">
      <c r="A86" s="47">
        <v>41913</v>
      </c>
      <c r="B86" s="7">
        <v>1.2812680000000001</v>
      </c>
      <c r="C86" s="7">
        <v>2.7056680000000002</v>
      </c>
      <c r="D86" s="7">
        <v>0.21982360000000001</v>
      </c>
    </row>
    <row r="87" spans="1:4" x14ac:dyDescent="0.35">
      <c r="A87" s="47">
        <v>41944</v>
      </c>
      <c r="B87" s="7">
        <v>1.293614</v>
      </c>
      <c r="C87" s="7">
        <v>2.5195780000000001</v>
      </c>
      <c r="D87" s="7">
        <v>0.21946375000000001</v>
      </c>
    </row>
    <row r="88" spans="1:4" x14ac:dyDescent="0.35">
      <c r="A88" s="47">
        <v>41974</v>
      </c>
      <c r="B88" s="7">
        <v>1.305077</v>
      </c>
      <c r="C88" s="7">
        <v>2.6067</v>
      </c>
      <c r="D88" s="7">
        <v>0.24425174999999999</v>
      </c>
    </row>
    <row r="89" spans="1:4" x14ac:dyDescent="0.35">
      <c r="A89" s="47">
        <v>42005</v>
      </c>
      <c r="B89" s="7">
        <v>1.3182739999999999</v>
      </c>
      <c r="C89" s="7">
        <v>2.6837089999999999</v>
      </c>
      <c r="D89" s="7">
        <v>0.28726020000000002</v>
      </c>
    </row>
    <row r="90" spans="1:4" x14ac:dyDescent="0.35">
      <c r="A90" s="47">
        <v>42036</v>
      </c>
      <c r="B90" s="7">
        <v>1.3135079999999999</v>
      </c>
      <c r="C90" s="7">
        <v>2.4968680000000001</v>
      </c>
      <c r="D90" s="7">
        <v>0.28145425000000002</v>
      </c>
    </row>
    <row r="91" spans="1:4" x14ac:dyDescent="0.35">
      <c r="A91" s="47">
        <v>42064</v>
      </c>
      <c r="B91" s="7">
        <v>1.328271</v>
      </c>
      <c r="C91" s="7">
        <v>2.6752020000000001</v>
      </c>
      <c r="D91" s="7">
        <v>0.28032249999999997</v>
      </c>
    </row>
    <row r="92" spans="1:4" x14ac:dyDescent="0.35">
      <c r="A92" s="47">
        <v>42095</v>
      </c>
      <c r="B92" s="7">
        <v>1.3420399999999999</v>
      </c>
      <c r="C92" s="7">
        <v>2.69896</v>
      </c>
      <c r="D92" s="7">
        <v>0.34165800000000002</v>
      </c>
    </row>
    <row r="93" spans="1:4" x14ac:dyDescent="0.35">
      <c r="A93" s="47">
        <v>42125</v>
      </c>
      <c r="B93" s="7">
        <v>1.3374740000000001</v>
      </c>
      <c r="C93" s="7">
        <v>2.5843590000000001</v>
      </c>
      <c r="D93" s="7">
        <v>0.37366779999999999</v>
      </c>
    </row>
    <row r="94" spans="1:4" x14ac:dyDescent="0.35">
      <c r="A94" s="47">
        <v>42156</v>
      </c>
      <c r="B94" s="7">
        <v>1.341769</v>
      </c>
      <c r="C94" s="7">
        <v>2.5531380000000001</v>
      </c>
      <c r="D94" s="7">
        <v>0.45120874999999999</v>
      </c>
    </row>
    <row r="95" spans="1:4" x14ac:dyDescent="0.35">
      <c r="A95" s="47">
        <v>42186</v>
      </c>
      <c r="B95" s="7">
        <v>1.358627</v>
      </c>
      <c r="C95" s="7">
        <v>2.5908409999999997</v>
      </c>
      <c r="D95" s="7">
        <v>0.50088200000000005</v>
      </c>
    </row>
    <row r="96" spans="1:4" x14ac:dyDescent="0.35">
      <c r="A96" s="47">
        <v>42217</v>
      </c>
      <c r="B96" s="7">
        <v>1.3623419999999999</v>
      </c>
      <c r="C96" s="7">
        <v>2.608263</v>
      </c>
      <c r="D96" s="7">
        <v>0.53683124999999998</v>
      </c>
    </row>
    <row r="97" spans="1:4" x14ac:dyDescent="0.35">
      <c r="A97" s="47">
        <v>42248</v>
      </c>
      <c r="B97" s="7">
        <v>1.3749229999999999</v>
      </c>
      <c r="C97" s="7">
        <v>2.643958</v>
      </c>
      <c r="D97" s="7">
        <v>0.60878275000000004</v>
      </c>
    </row>
    <row r="98" spans="1:4" x14ac:dyDescent="0.35">
      <c r="A98" s="47">
        <v>42278</v>
      </c>
      <c r="B98" s="7">
        <v>1.390058</v>
      </c>
      <c r="C98" s="7">
        <v>2.668193</v>
      </c>
      <c r="D98" s="7">
        <v>0.6182091999999999</v>
      </c>
    </row>
    <row r="99" spans="1:4" x14ac:dyDescent="0.35">
      <c r="A99" s="47">
        <v>42309</v>
      </c>
      <c r="B99" s="7">
        <v>1.387486</v>
      </c>
      <c r="C99" s="7">
        <v>2.6021039999999998</v>
      </c>
      <c r="D99" s="7">
        <v>0.64109850000000002</v>
      </c>
    </row>
    <row r="100" spans="1:4" x14ac:dyDescent="0.35">
      <c r="A100" s="47">
        <v>42339</v>
      </c>
      <c r="B100" s="7">
        <v>1.395413</v>
      </c>
      <c r="C100" s="7">
        <v>2.4197739999999999</v>
      </c>
      <c r="D100" s="7">
        <v>0.72555575000000005</v>
      </c>
    </row>
    <row r="101" spans="1:4" x14ac:dyDescent="0.35">
      <c r="A101" s="47">
        <v>42370</v>
      </c>
      <c r="B101" s="7">
        <v>1.414784</v>
      </c>
      <c r="C101" s="7">
        <v>2.3761080000000003</v>
      </c>
      <c r="D101" s="7">
        <v>0.7511468</v>
      </c>
    </row>
    <row r="102" spans="1:4" x14ac:dyDescent="0.35">
      <c r="A102" s="47">
        <v>42401</v>
      </c>
      <c r="B102" s="7">
        <v>1.4393260000000001</v>
      </c>
      <c r="C102" s="7">
        <v>2.4487969999999999</v>
      </c>
      <c r="D102" s="7">
        <v>0.74918799999999997</v>
      </c>
    </row>
    <row r="103" spans="1:4" x14ac:dyDescent="0.35">
      <c r="A103" s="47">
        <v>42430</v>
      </c>
      <c r="B103" s="7">
        <v>1.4508000000000001</v>
      </c>
      <c r="C103" s="7">
        <v>2.4603820000000001</v>
      </c>
      <c r="D103" s="7">
        <v>0.78123774999999995</v>
      </c>
    </row>
    <row r="104" spans="1:4" x14ac:dyDescent="0.35">
      <c r="A104" s="47">
        <v>42461</v>
      </c>
      <c r="B104" s="7">
        <v>1.4505459999999999</v>
      </c>
      <c r="C104" s="7">
        <v>2.427737</v>
      </c>
      <c r="D104" s="7">
        <v>0.84736280000000008</v>
      </c>
    </row>
    <row r="105" spans="1:4" x14ac:dyDescent="0.35">
      <c r="A105" s="47">
        <v>42491</v>
      </c>
      <c r="B105" s="7">
        <v>1.458105</v>
      </c>
      <c r="C105" s="7">
        <v>2.3840889999999999</v>
      </c>
      <c r="D105" s="7">
        <v>0.88316850000000002</v>
      </c>
    </row>
    <row r="106" spans="1:4" x14ac:dyDescent="0.35">
      <c r="A106" s="47">
        <v>42522</v>
      </c>
      <c r="B106" s="7">
        <v>1.5189630000000001</v>
      </c>
      <c r="C106" s="7">
        <v>2.3670239999999998</v>
      </c>
      <c r="D106" s="7">
        <v>0.93124549999999995</v>
      </c>
    </row>
    <row r="107" spans="1:4" x14ac:dyDescent="0.35">
      <c r="A107" s="47">
        <v>42552</v>
      </c>
      <c r="B107" s="7">
        <v>1.522956</v>
      </c>
      <c r="C107" s="7">
        <v>2.3096589999999999</v>
      </c>
      <c r="D107" s="7">
        <v>1.0069901999999999</v>
      </c>
    </row>
    <row r="108" spans="1:4" x14ac:dyDescent="0.35">
      <c r="A108" s="47">
        <v>42583</v>
      </c>
      <c r="B108" s="7">
        <v>1.531523</v>
      </c>
      <c r="C108" s="7">
        <v>2.3522979999999998</v>
      </c>
      <c r="D108" s="7">
        <v>1.067347</v>
      </c>
    </row>
    <row r="109" spans="1:4" x14ac:dyDescent="0.35">
      <c r="A109" s="47">
        <v>42614</v>
      </c>
      <c r="B109" s="7">
        <v>1.5333349999999999</v>
      </c>
      <c r="C109" s="7">
        <v>2.26532</v>
      </c>
      <c r="D109" s="7">
        <v>1.1218258000000001</v>
      </c>
    </row>
    <row r="110" spans="1:4" x14ac:dyDescent="0.35">
      <c r="A110" s="47">
        <v>42644</v>
      </c>
      <c r="B110" s="7">
        <v>1.5403739999999999</v>
      </c>
      <c r="C110" s="7">
        <v>2.0951269999999997</v>
      </c>
      <c r="D110" s="7">
        <v>1.17849425</v>
      </c>
    </row>
    <row r="111" spans="1:4" x14ac:dyDescent="0.35">
      <c r="A111" s="47">
        <v>42675</v>
      </c>
      <c r="B111" s="7">
        <v>1.534346</v>
      </c>
      <c r="C111" s="7">
        <v>2.1403150000000002</v>
      </c>
      <c r="D111" s="7">
        <v>1.1933437499999999</v>
      </c>
    </row>
    <row r="112" spans="1:4" x14ac:dyDescent="0.35">
      <c r="A112" s="47">
        <v>42705</v>
      </c>
      <c r="B112" s="7">
        <v>1.5489930000000001</v>
      </c>
      <c r="C112" s="7">
        <v>2.0310070000000002</v>
      </c>
      <c r="D112" s="7">
        <v>1.3230033999999999</v>
      </c>
    </row>
    <row r="113" spans="1:4" x14ac:dyDescent="0.35">
      <c r="A113" s="47">
        <v>42736</v>
      </c>
      <c r="B113" s="7">
        <v>1.5429470000000001</v>
      </c>
      <c r="C113" s="7">
        <v>2.0927759999999997</v>
      </c>
      <c r="D113" s="7">
        <v>1.383222</v>
      </c>
    </row>
    <row r="114" spans="1:4" x14ac:dyDescent="0.35">
      <c r="A114" s="47">
        <v>42767</v>
      </c>
      <c r="B114" s="7">
        <v>1.5546279999999999</v>
      </c>
      <c r="C114" s="7">
        <v>2.2379799999999999</v>
      </c>
      <c r="D114" s="7">
        <v>1.3919485</v>
      </c>
    </row>
    <row r="115" spans="1:4" x14ac:dyDescent="0.35">
      <c r="A115" s="47">
        <v>42795</v>
      </c>
      <c r="B115" s="7">
        <v>1.5756969999999999</v>
      </c>
      <c r="C115" s="7">
        <v>2.3262530000000003</v>
      </c>
      <c r="D115" s="7">
        <v>1.4615560000000001</v>
      </c>
    </row>
    <row r="116" spans="1:4" x14ac:dyDescent="0.35">
      <c r="A116" s="47">
        <v>42826</v>
      </c>
      <c r="B116" s="7">
        <v>1.582913</v>
      </c>
      <c r="C116" s="7">
        <v>2.2814200000000002</v>
      </c>
      <c r="D116" s="7">
        <v>1.61247775</v>
      </c>
    </row>
    <row r="117" spans="1:4" x14ac:dyDescent="0.35">
      <c r="A117" s="47">
        <v>42856</v>
      </c>
      <c r="B117" s="7">
        <v>1.587054</v>
      </c>
      <c r="C117" s="7">
        <v>2.2257689999999997</v>
      </c>
      <c r="D117" s="7">
        <v>1.71677825</v>
      </c>
    </row>
    <row r="118" spans="1:4" x14ac:dyDescent="0.35">
      <c r="A118" s="47">
        <v>42887</v>
      </c>
      <c r="B118" s="7">
        <v>1.5926309999999999</v>
      </c>
      <c r="C118" s="7">
        <v>2.206547</v>
      </c>
      <c r="D118" s="7">
        <v>1.758926</v>
      </c>
    </row>
    <row r="119" spans="1:4" x14ac:dyDescent="0.35">
      <c r="A119" s="47">
        <v>42917</v>
      </c>
      <c r="B119" s="7">
        <v>1.590444</v>
      </c>
      <c r="C119" s="7">
        <v>2.2333229999999999</v>
      </c>
      <c r="D119" s="7">
        <v>1.7833300000000001</v>
      </c>
    </row>
    <row r="120" spans="1:4" x14ac:dyDescent="0.35">
      <c r="A120" s="47">
        <v>42948</v>
      </c>
      <c r="B120" s="7">
        <v>1.6093850000000001</v>
      </c>
      <c r="C120" s="7">
        <v>2.3440149999999997</v>
      </c>
      <c r="D120" s="7">
        <v>1.834395</v>
      </c>
    </row>
    <row r="121" spans="1:4" x14ac:dyDescent="0.35">
      <c r="A121" s="47">
        <v>42979</v>
      </c>
      <c r="B121" s="7">
        <v>1.6195980000000001</v>
      </c>
      <c r="C121" s="7">
        <v>2.2957350000000001</v>
      </c>
      <c r="D121" s="7">
        <v>1.8433002000000001</v>
      </c>
    </row>
    <row r="122" spans="1:4" x14ac:dyDescent="0.35">
      <c r="A122" s="47">
        <v>43009</v>
      </c>
      <c r="B122" s="7">
        <v>1.6164719999999999</v>
      </c>
      <c r="C122" s="7">
        <v>2.2457009999999999</v>
      </c>
      <c r="D122" s="7">
        <v>1.9267810000000001</v>
      </c>
    </row>
    <row r="123" spans="1:4" x14ac:dyDescent="0.35">
      <c r="A123" s="47">
        <v>43040</v>
      </c>
      <c r="B123" s="7">
        <v>1.621669</v>
      </c>
      <c r="C123" s="7">
        <v>2.3144549999999997</v>
      </c>
      <c r="D123" s="7">
        <v>1.93822625</v>
      </c>
    </row>
    <row r="124" spans="1:4" x14ac:dyDescent="0.35">
      <c r="A124" s="47">
        <v>43070</v>
      </c>
      <c r="B124" s="7">
        <v>1.6289819999999999</v>
      </c>
      <c r="C124" s="7">
        <v>2.2442739999999999</v>
      </c>
      <c r="D124" s="7">
        <v>1.9718538000000001</v>
      </c>
    </row>
    <row r="125" spans="1:4" x14ac:dyDescent="0.35">
      <c r="A125" s="47">
        <v>43101</v>
      </c>
      <c r="B125" s="7">
        <v>1.6374850000000001</v>
      </c>
      <c r="C125" s="7">
        <v>2.214601</v>
      </c>
      <c r="D125" s="7">
        <v>1.9805299999999999</v>
      </c>
    </row>
    <row r="126" spans="1:4" x14ac:dyDescent="0.35">
      <c r="A126" s="47">
        <v>43132</v>
      </c>
      <c r="B126" s="7">
        <v>1.637759</v>
      </c>
      <c r="C126" s="7">
        <v>2.238775</v>
      </c>
      <c r="D126" s="7">
        <v>1.99805375</v>
      </c>
    </row>
    <row r="127" spans="1:4" x14ac:dyDescent="0.35">
      <c r="A127" s="47">
        <v>43160</v>
      </c>
      <c r="B127" s="7">
        <v>1.631003</v>
      </c>
      <c r="C127" s="7">
        <v>2.1670090000000002</v>
      </c>
      <c r="D127" s="7">
        <v>1.9823558000000001</v>
      </c>
    </row>
    <row r="128" spans="1:4" x14ac:dyDescent="0.35">
      <c r="A128" s="47">
        <v>43191</v>
      </c>
      <c r="B128" s="7">
        <v>1.6344069999999999</v>
      </c>
      <c r="C128" s="7">
        <v>2.086192</v>
      </c>
      <c r="D128" s="7">
        <v>1.9976882499999999</v>
      </c>
    </row>
    <row r="129" spans="1:4" x14ac:dyDescent="0.35">
      <c r="A129" s="47">
        <v>43221</v>
      </c>
      <c r="B129" s="7">
        <v>1.6583699999999999</v>
      </c>
      <c r="C129" s="7">
        <v>2.0224530000000001</v>
      </c>
      <c r="D129" s="7">
        <v>2.0134129999999999</v>
      </c>
    </row>
    <row r="130" spans="1:4" x14ac:dyDescent="0.35">
      <c r="A130" s="47">
        <v>43252</v>
      </c>
      <c r="B130" s="7">
        <v>1.666196</v>
      </c>
      <c r="C130" s="7">
        <v>1.988224</v>
      </c>
      <c r="D130" s="7">
        <v>1.9901492000000001</v>
      </c>
    </row>
    <row r="131" spans="1:4" x14ac:dyDescent="0.35">
      <c r="A131" s="47">
        <v>43282</v>
      </c>
      <c r="B131" s="7">
        <v>1.6643619999999999</v>
      </c>
      <c r="C131" s="7">
        <v>1.9498199999999999</v>
      </c>
      <c r="D131" s="7">
        <v>1.96863725</v>
      </c>
    </row>
    <row r="132" spans="1:4" x14ac:dyDescent="0.35">
      <c r="A132" s="47">
        <v>43313</v>
      </c>
      <c r="B132" s="7">
        <v>1.670636</v>
      </c>
      <c r="C132" s="7">
        <v>1.911165</v>
      </c>
      <c r="D132" s="7">
        <v>1.9962896000000001</v>
      </c>
    </row>
    <row r="133" spans="1:4" x14ac:dyDescent="0.35">
      <c r="A133" s="47">
        <v>43344</v>
      </c>
      <c r="B133" s="7">
        <v>1.682032</v>
      </c>
      <c r="C133" s="7">
        <v>1.873866</v>
      </c>
      <c r="D133" s="7">
        <v>2.0093787500000002</v>
      </c>
    </row>
    <row r="134" spans="1:4" x14ac:dyDescent="0.35">
      <c r="A134" s="47">
        <v>43374</v>
      </c>
      <c r="B134" s="7">
        <v>1.704636</v>
      </c>
      <c r="C134" s="7">
        <v>1.830017</v>
      </c>
      <c r="D134" s="7">
        <v>2.01820675</v>
      </c>
    </row>
    <row r="135" spans="1:4" x14ac:dyDescent="0.35">
      <c r="A135" s="47">
        <v>43405</v>
      </c>
      <c r="B135" s="7">
        <v>1.69909</v>
      </c>
      <c r="C135" s="7">
        <v>1.775291</v>
      </c>
      <c r="D135" s="7">
        <v>2.012616</v>
      </c>
    </row>
    <row r="136" spans="1:4" x14ac:dyDescent="0.35">
      <c r="A136" s="47">
        <v>43435</v>
      </c>
      <c r="B136" s="7">
        <v>1.6946110000000001</v>
      </c>
      <c r="C136" s="7">
        <v>1.6913940000000001</v>
      </c>
      <c r="D136" s="7">
        <v>1.9869524999999999</v>
      </c>
    </row>
    <row r="137" spans="1:4" x14ac:dyDescent="0.35">
      <c r="A137" s="47">
        <v>43466</v>
      </c>
      <c r="B137" s="7">
        <v>1.6901349999999999</v>
      </c>
      <c r="C137" s="7">
        <v>1.63903</v>
      </c>
      <c r="D137" s="7">
        <v>1.97914575</v>
      </c>
    </row>
    <row r="138" spans="1:4" x14ac:dyDescent="0.35">
      <c r="A138" s="47">
        <v>43497</v>
      </c>
      <c r="B138" s="7">
        <v>1.6847829999999999</v>
      </c>
      <c r="C138" s="7">
        <v>1.6452329999999999</v>
      </c>
      <c r="D138" s="7">
        <v>1.98681025</v>
      </c>
    </row>
    <row r="139" spans="1:4" x14ac:dyDescent="0.35">
      <c r="A139" s="47">
        <v>43525</v>
      </c>
      <c r="B139" s="7">
        <v>1.6855059999999999</v>
      </c>
      <c r="C139" s="7">
        <v>1.661297</v>
      </c>
      <c r="D139" s="7">
        <v>2.0169839999999999</v>
      </c>
    </row>
    <row r="140" spans="1:4" x14ac:dyDescent="0.35">
      <c r="A140" s="47">
        <v>43556</v>
      </c>
      <c r="B140" s="7">
        <v>1.683864</v>
      </c>
      <c r="C140" s="7">
        <v>1.55945</v>
      </c>
      <c r="D140" s="7">
        <v>2.0124152500000001</v>
      </c>
    </row>
    <row r="141" spans="1:4" x14ac:dyDescent="0.35">
      <c r="A141" s="47">
        <v>43586</v>
      </c>
      <c r="B141" s="7">
        <v>1.690652</v>
      </c>
      <c r="C141" s="7">
        <v>1.511285</v>
      </c>
      <c r="D141" s="7">
        <v>2.0231995999999999</v>
      </c>
    </row>
    <row r="142" spans="1:4" x14ac:dyDescent="0.35">
      <c r="A142" s="47">
        <v>43617</v>
      </c>
      <c r="B142" s="7">
        <v>1.69323</v>
      </c>
      <c r="C142" s="7">
        <v>1.535857</v>
      </c>
      <c r="D142" s="7">
        <v>1.980451</v>
      </c>
    </row>
    <row r="143" spans="1:4" x14ac:dyDescent="0.35">
      <c r="A143" s="47">
        <v>43647</v>
      </c>
      <c r="B143" s="7">
        <v>1.70214</v>
      </c>
      <c r="C143" s="7">
        <v>1.51355</v>
      </c>
      <c r="D143" s="7">
        <v>1.890458</v>
      </c>
    </row>
    <row r="144" spans="1:4" x14ac:dyDescent="0.35">
      <c r="A144" s="47">
        <v>43678</v>
      </c>
      <c r="B144" s="7">
        <v>1.7171460000000001</v>
      </c>
      <c r="C144" s="7">
        <v>1.5208759999999999</v>
      </c>
      <c r="D144" s="7">
        <v>1.8989736000000002</v>
      </c>
    </row>
    <row r="145" spans="1:4" x14ac:dyDescent="0.35">
      <c r="A145" s="47">
        <v>43709</v>
      </c>
      <c r="B145" s="7">
        <v>1.7231890000000001</v>
      </c>
      <c r="C145" s="7">
        <v>1.4397709999999999</v>
      </c>
      <c r="D145" s="7">
        <v>1.91506</v>
      </c>
    </row>
    <row r="146" spans="1:4" x14ac:dyDescent="0.35">
      <c r="A146" s="47">
        <v>43739</v>
      </c>
      <c r="B146" s="7">
        <v>1.7198310000000001</v>
      </c>
      <c r="C146" s="7">
        <v>1.4815129999999999</v>
      </c>
      <c r="D146" s="7">
        <v>1.8534980000000001</v>
      </c>
    </row>
    <row r="147" spans="1:4" x14ac:dyDescent="0.35">
      <c r="A147" s="47">
        <v>43770</v>
      </c>
      <c r="B147" s="7">
        <v>1.728998</v>
      </c>
      <c r="C147" s="7">
        <v>1.5293409999999998</v>
      </c>
      <c r="D147" s="7">
        <v>2.1261260000000002</v>
      </c>
    </row>
    <row r="148" spans="1:4" x14ac:dyDescent="0.35">
      <c r="A148" s="47">
        <v>43800</v>
      </c>
      <c r="B148" s="7">
        <v>1.7308669999999999</v>
      </c>
      <c r="C148" s="7">
        <v>1.6300899999999998</v>
      </c>
      <c r="D148" s="7">
        <v>1.8939637499999999</v>
      </c>
    </row>
    <row r="149" spans="1:4" x14ac:dyDescent="0.35">
      <c r="A149" s="47">
        <v>43831</v>
      </c>
      <c r="B149" s="7">
        <v>1.7479229999999999</v>
      </c>
      <c r="C149" s="7">
        <v>1.645384</v>
      </c>
      <c r="D149" s="7">
        <v>1.8946628000000001</v>
      </c>
    </row>
    <row r="150" spans="1:4" x14ac:dyDescent="0.35">
      <c r="A150" s="47">
        <v>43862</v>
      </c>
      <c r="B150" s="7">
        <v>1.768694</v>
      </c>
      <c r="C150" s="7">
        <v>1.656989</v>
      </c>
      <c r="D150" s="7">
        <v>1.900326</v>
      </c>
    </row>
    <row r="151" spans="1:4" x14ac:dyDescent="0.35">
      <c r="A151" s="47">
        <v>43891</v>
      </c>
      <c r="B151" s="7">
        <v>1.875658</v>
      </c>
      <c r="C151" s="7">
        <v>2.0451479999999997</v>
      </c>
      <c r="D151" s="7">
        <v>1.9404195</v>
      </c>
    </row>
    <row r="152" spans="1:4" x14ac:dyDescent="0.35">
      <c r="A152" s="47">
        <v>43922</v>
      </c>
      <c r="B152" s="7">
        <v>1.911009</v>
      </c>
      <c r="C152" s="7">
        <v>2.9535859999999996</v>
      </c>
      <c r="D152" s="7">
        <v>2.0936302499999999</v>
      </c>
    </row>
    <row r="153" spans="1:4" x14ac:dyDescent="0.35">
      <c r="A153" s="47">
        <v>43952</v>
      </c>
      <c r="B153" s="7">
        <v>1.947746</v>
      </c>
      <c r="C153" s="7">
        <v>3.217635</v>
      </c>
      <c r="D153" s="7">
        <v>2.2118878</v>
      </c>
    </row>
    <row r="154" spans="1:4" x14ac:dyDescent="0.35">
      <c r="A154" s="47">
        <v>43983</v>
      </c>
      <c r="B154" s="7">
        <v>1.960655</v>
      </c>
      <c r="C154" s="7">
        <v>3.0435560000000002</v>
      </c>
      <c r="D154" s="7">
        <v>2.4395495</v>
      </c>
    </row>
    <row r="155" spans="1:4" x14ac:dyDescent="0.35">
      <c r="A155" s="47">
        <v>44013</v>
      </c>
      <c r="B155" s="7">
        <v>1.985447</v>
      </c>
      <c r="C155" s="7">
        <v>2.7185290000000002</v>
      </c>
      <c r="D155" s="7">
        <v>2.9062766</v>
      </c>
    </row>
    <row r="156" spans="1:4" x14ac:dyDescent="0.35">
      <c r="A156" s="47">
        <v>44044</v>
      </c>
      <c r="B156" s="7">
        <v>1.9934890000000001</v>
      </c>
      <c r="C156" s="7">
        <v>2.7997190000000001</v>
      </c>
      <c r="D156" s="7">
        <v>2.9581029999999999</v>
      </c>
    </row>
    <row r="157" spans="1:4" x14ac:dyDescent="0.35">
      <c r="A157" s="47">
        <v>44075</v>
      </c>
      <c r="B157" s="7">
        <v>2.0073720000000002</v>
      </c>
      <c r="C157" s="7">
        <v>2.8528000000000002</v>
      </c>
      <c r="D157" s="7">
        <v>3.0880570000000001</v>
      </c>
    </row>
    <row r="158" spans="1:4" x14ac:dyDescent="0.35">
      <c r="A158" s="47">
        <v>44105</v>
      </c>
      <c r="B158" s="7">
        <v>2.035752</v>
      </c>
      <c r="C158" s="7">
        <v>2.8765999999999998</v>
      </c>
      <c r="D158" s="7">
        <v>3.2885019999999998</v>
      </c>
    </row>
    <row r="159" spans="1:4" x14ac:dyDescent="0.35">
      <c r="A159" s="47">
        <v>44136</v>
      </c>
      <c r="B159" s="7">
        <v>2.0524420000000001</v>
      </c>
      <c r="C159" s="7">
        <v>3.0347</v>
      </c>
      <c r="D159" s="7">
        <v>3.4094324999999999</v>
      </c>
    </row>
    <row r="160" spans="1:4" x14ac:dyDescent="0.35">
      <c r="A160" s="47">
        <v>44166</v>
      </c>
      <c r="B160" s="7">
        <v>2.091825</v>
      </c>
      <c r="C160" s="7">
        <v>3.1349999999999998</v>
      </c>
      <c r="D160" s="7">
        <v>3.5396619999999999</v>
      </c>
    </row>
    <row r="161" spans="1:4" x14ac:dyDescent="0.35">
      <c r="A161" s="47">
        <v>44197</v>
      </c>
      <c r="B161" s="7">
        <v>2.1108060000000002</v>
      </c>
      <c r="C161" s="7">
        <v>3.1538000000000004</v>
      </c>
      <c r="D161" s="7">
        <v>3.6547016000000001</v>
      </c>
    </row>
    <row r="162" spans="1:4" x14ac:dyDescent="0.35">
      <c r="A162" s="47">
        <v>44228</v>
      </c>
      <c r="B162" s="7">
        <v>2.1309239999999998</v>
      </c>
      <c r="C162" s="7">
        <v>3.3458999999999999</v>
      </c>
      <c r="D162" s="7">
        <v>3.71340775</v>
      </c>
    </row>
    <row r="163" spans="1:4" x14ac:dyDescent="0.35">
      <c r="A163" s="47">
        <v>44256</v>
      </c>
      <c r="B163" s="7">
        <v>2.1496439999999999</v>
      </c>
      <c r="C163" s="7">
        <v>3.7213000000000003</v>
      </c>
      <c r="D163" s="7">
        <v>3.8645112500000001</v>
      </c>
    </row>
    <row r="164" spans="1:4" x14ac:dyDescent="0.35">
      <c r="A164" s="47">
        <v>44287</v>
      </c>
      <c r="B164" s="7">
        <v>2.1710319999999999</v>
      </c>
      <c r="C164" s="7">
        <v>3.8873000000000002</v>
      </c>
      <c r="D164" s="7">
        <v>4.1660241999999998</v>
      </c>
    </row>
    <row r="165" spans="1:4" x14ac:dyDescent="0.35">
      <c r="A165" s="47">
        <v>44317</v>
      </c>
      <c r="B165" s="7">
        <v>2.1674609999999999</v>
      </c>
      <c r="C165" s="7">
        <v>3.8724000000000003</v>
      </c>
      <c r="D165" s="7">
        <v>4.2447202500000003</v>
      </c>
    </row>
    <row r="166" spans="1:4" x14ac:dyDescent="0.35">
      <c r="A166" s="47">
        <v>44348</v>
      </c>
      <c r="B166" s="7">
        <v>2.1842359999999998</v>
      </c>
      <c r="C166" s="7">
        <v>3.8481000000000001</v>
      </c>
      <c r="D166" s="7">
        <v>4.3708927500000003</v>
      </c>
    </row>
    <row r="167" spans="1:4" x14ac:dyDescent="0.35">
      <c r="A167" s="47">
        <v>44378</v>
      </c>
      <c r="B167" s="7">
        <v>2.1909209999999999</v>
      </c>
      <c r="C167" s="7">
        <v>3.9439000000000002</v>
      </c>
      <c r="D167" s="7">
        <v>4.3961481999999998</v>
      </c>
    </row>
    <row r="168" spans="1:4" x14ac:dyDescent="0.35">
      <c r="A168" s="47">
        <v>44409</v>
      </c>
      <c r="B168" s="7">
        <v>2.190204</v>
      </c>
      <c r="C168" s="7">
        <v>4.1401000000000003</v>
      </c>
      <c r="D168" s="7">
        <v>4.4267917499999996</v>
      </c>
    </row>
    <row r="169" spans="1:4" x14ac:dyDescent="0.35">
      <c r="A169" s="47">
        <v>44440</v>
      </c>
      <c r="B169" s="7">
        <v>2.24004</v>
      </c>
      <c r="C169" s="7">
        <v>4.1932</v>
      </c>
      <c r="D169" s="7">
        <v>4.5669077500000004</v>
      </c>
    </row>
    <row r="170" spans="1:4" x14ac:dyDescent="0.35">
      <c r="A170" s="47">
        <v>44470</v>
      </c>
      <c r="B170" s="7">
        <v>2.252526</v>
      </c>
      <c r="C170" s="7">
        <v>4.1281000000000008</v>
      </c>
      <c r="D170" s="7">
        <v>4.5504420000000003</v>
      </c>
    </row>
    <row r="171" spans="1:4" x14ac:dyDescent="0.35">
      <c r="A171" s="47">
        <v>44501</v>
      </c>
      <c r="B171" s="7">
        <v>2.268338</v>
      </c>
      <c r="C171" s="7">
        <v>4.1806000000000001</v>
      </c>
      <c r="D171" s="7">
        <v>4.6081440000000002</v>
      </c>
    </row>
    <row r="172" spans="1:4" x14ac:dyDescent="0.35">
      <c r="A172" s="47">
        <v>44531</v>
      </c>
      <c r="B172" s="7">
        <v>2.2796789999999998</v>
      </c>
      <c r="C172" s="7">
        <v>4.1879</v>
      </c>
      <c r="D172" s="7">
        <v>4.4760238000000001</v>
      </c>
    </row>
    <row r="173" spans="1:4" x14ac:dyDescent="0.35">
      <c r="A173" s="47">
        <v>44562</v>
      </c>
      <c r="B173" s="7">
        <v>2.2784089999999999</v>
      </c>
      <c r="C173" s="7">
        <v>3.8710999999999998</v>
      </c>
      <c r="D173" s="7">
        <v>4.6058657500000004</v>
      </c>
    </row>
    <row r="174" spans="1:4" x14ac:dyDescent="0.35">
      <c r="A174" s="47">
        <v>44593</v>
      </c>
      <c r="B174" s="7">
        <v>2.2961670000000001</v>
      </c>
      <c r="C174" s="7">
        <v>3.8045</v>
      </c>
      <c r="D174" s="7">
        <v>4.6639617500000004</v>
      </c>
    </row>
    <row r="175" spans="1:4" x14ac:dyDescent="0.35">
      <c r="A175" s="47">
        <v>44621</v>
      </c>
      <c r="B175" s="7">
        <v>2.3380329999999998</v>
      </c>
      <c r="C175" s="7">
        <v>3.8746999999999998</v>
      </c>
      <c r="D175" s="7">
        <v>4.6270887500000004</v>
      </c>
    </row>
    <row r="176" spans="1:4" x14ac:dyDescent="0.35">
      <c r="A176" s="47">
        <v>44652</v>
      </c>
      <c r="B176" s="7">
        <v>2.3299310000000002</v>
      </c>
      <c r="C176" s="7">
        <v>3.6154000000000002</v>
      </c>
      <c r="D176" s="7">
        <v>4.7186436</v>
      </c>
    </row>
    <row r="177" spans="1:4" x14ac:dyDescent="0.35">
      <c r="A177" s="47">
        <v>44682</v>
      </c>
      <c r="B177" s="7">
        <v>2.337809</v>
      </c>
      <c r="C177" s="7">
        <v>3.3179000000000003</v>
      </c>
      <c r="D177" s="7">
        <v>4.7342325000000001</v>
      </c>
    </row>
    <row r="178" spans="1:4" x14ac:dyDescent="0.35">
      <c r="A178" s="47">
        <v>44713</v>
      </c>
      <c r="B178" s="7">
        <v>2.3594930000000001</v>
      </c>
      <c r="C178" s="7">
        <v>3.2284000000000002</v>
      </c>
      <c r="D178" s="7">
        <v>4.7344922499999997</v>
      </c>
    </row>
    <row r="179" spans="1:4" x14ac:dyDescent="0.35">
      <c r="A179" s="47">
        <v>44743</v>
      </c>
      <c r="B179" s="7">
        <v>2.36483</v>
      </c>
      <c r="C179" s="7">
        <v>3.2586999999999997</v>
      </c>
      <c r="D179" s="7">
        <v>4.5663238000000002</v>
      </c>
    </row>
    <row r="180" spans="1:4" x14ac:dyDescent="0.35">
      <c r="A180" s="47">
        <v>44774</v>
      </c>
      <c r="B180" s="7">
        <v>2.3802949999999998</v>
      </c>
      <c r="C180" s="7">
        <v>3.3059000000000003</v>
      </c>
      <c r="D180" s="7">
        <v>4.6281982499999996</v>
      </c>
    </row>
    <row r="181" spans="1:4" x14ac:dyDescent="0.35">
      <c r="A181" s="47">
        <v>44805</v>
      </c>
      <c r="B181" s="7">
        <v>2.4924590000000002</v>
      </c>
      <c r="C181" s="7">
        <v>3.1314000000000002</v>
      </c>
      <c r="D181" s="7">
        <v>4.6565354000000001</v>
      </c>
    </row>
    <row r="182" spans="1:4" x14ac:dyDescent="0.35">
      <c r="A182" s="47">
        <v>44835</v>
      </c>
      <c r="B182" s="7">
        <v>2.3777279999999998</v>
      </c>
      <c r="C182" s="7">
        <v>3.0556999999999999</v>
      </c>
      <c r="D182" s="7">
        <v>4.7225647500000001</v>
      </c>
    </row>
    <row r="183" spans="1:4" x14ac:dyDescent="0.35">
      <c r="A183" s="47">
        <v>44866</v>
      </c>
      <c r="B183" s="7">
        <v>2.3565299999999998</v>
      </c>
      <c r="C183" s="7">
        <v>3.1261999999999999</v>
      </c>
      <c r="D183" s="7">
        <v>4.7075582499999999</v>
      </c>
    </row>
    <row r="184" spans="1:4" x14ac:dyDescent="0.35">
      <c r="A184" s="47">
        <v>44896</v>
      </c>
      <c r="B184" s="7">
        <v>2.292395</v>
      </c>
      <c r="C184" s="7">
        <v>3.1073000000000004</v>
      </c>
      <c r="D184" s="7">
        <v>4.7223144000000001</v>
      </c>
    </row>
    <row r="185" spans="1:4" x14ac:dyDescent="0.35">
      <c r="A185" s="47">
        <v>44927</v>
      </c>
      <c r="B185" s="7">
        <v>2.3116940000000001</v>
      </c>
      <c r="C185" s="7">
        <v>3.0299</v>
      </c>
      <c r="D185" s="7">
        <v>4.7030085000000001</v>
      </c>
    </row>
    <row r="186" spans="1:4" x14ac:dyDescent="0.35">
      <c r="A186" s="47">
        <v>44958</v>
      </c>
      <c r="B186" s="7">
        <v>2.30253</v>
      </c>
      <c r="C186" s="7">
        <v>3.0218000000000003</v>
      </c>
      <c r="D186" s="7">
        <v>4.2315042500000004</v>
      </c>
    </row>
    <row r="187" spans="1:4" x14ac:dyDescent="0.35">
      <c r="A187" s="47">
        <v>44986</v>
      </c>
      <c r="B187" s="7">
        <v>2.2659069999999999</v>
      </c>
      <c r="C187" s="7">
        <v>3.2584</v>
      </c>
      <c r="D187" s="7">
        <v>4.2939612</v>
      </c>
    </row>
    <row r="188" spans="1:4" x14ac:dyDescent="0.35">
      <c r="A188" s="47">
        <v>45017</v>
      </c>
      <c r="B188" s="7">
        <v>2.24579</v>
      </c>
      <c r="C188" s="7">
        <v>3.2694999999999999</v>
      </c>
      <c r="D188" s="7">
        <v>4.2681492499999996</v>
      </c>
    </row>
    <row r="189" spans="1:4" x14ac:dyDescent="0.35">
      <c r="A189" s="47">
        <v>45047</v>
      </c>
      <c r="B189" s="7">
        <v>2.2303920000000002</v>
      </c>
      <c r="C189" s="7">
        <v>3.2355999999999998</v>
      </c>
      <c r="D189" s="7">
        <v>4.16805</v>
      </c>
    </row>
    <row r="190" spans="1:4" x14ac:dyDescent="0.35">
      <c r="A190" s="47">
        <v>45078</v>
      </c>
      <c r="B190" s="7">
        <v>2.2096719999999999</v>
      </c>
      <c r="C190" s="7">
        <v>3.2656000000000001</v>
      </c>
      <c r="D190" s="7">
        <v>4.3010414000000008</v>
      </c>
    </row>
    <row r="191" spans="1:4" x14ac:dyDescent="0.35">
      <c r="A191" s="47">
        <v>45108</v>
      </c>
      <c r="B191" s="7">
        <v>2.1886009999999998</v>
      </c>
      <c r="C191" s="7">
        <v>3.1786999999999996</v>
      </c>
      <c r="D191" s="7">
        <v>4.2928170000000003</v>
      </c>
    </row>
    <row r="192" spans="1:4" x14ac:dyDescent="0.35">
      <c r="A192" s="47">
        <v>45139</v>
      </c>
      <c r="B192" s="7">
        <v>2.1728209999999999</v>
      </c>
      <c r="C192" s="7">
        <v>3.2280000000000002</v>
      </c>
      <c r="D192" s="7">
        <v>3.865278</v>
      </c>
    </row>
    <row r="193" spans="1:4" x14ac:dyDescent="0.35">
      <c r="A193" s="47">
        <v>45170</v>
      </c>
      <c r="B193" s="7">
        <v>2.1468479999999999</v>
      </c>
      <c r="C193" s="7">
        <v>3.2395999999999998</v>
      </c>
      <c r="D193" s="7">
        <v>3.8239774</v>
      </c>
    </row>
    <row r="194" spans="1:4" x14ac:dyDescent="0.35">
      <c r="A194" s="47">
        <v>45200</v>
      </c>
      <c r="B194" s="7">
        <v>2.1267779999999998</v>
      </c>
      <c r="C194" s="7">
        <v>3.2765</v>
      </c>
      <c r="D194" s="7">
        <v>3.7466552499999999</v>
      </c>
    </row>
    <row r="195" spans="1:4" x14ac:dyDescent="0.35">
      <c r="A195" s="47">
        <v>45231</v>
      </c>
      <c r="B195" s="7">
        <v>2.1256119999999998</v>
      </c>
      <c r="C195" s="7">
        <v>3.4035000000000002</v>
      </c>
      <c r="D195" s="7">
        <v>3.7377929999999999</v>
      </c>
    </row>
    <row r="196" spans="1:4" x14ac:dyDescent="0.35">
      <c r="A196" s="47">
        <v>45261</v>
      </c>
      <c r="B196" s="7">
        <v>2.1409790000000002</v>
      </c>
      <c r="C196" s="7">
        <v>3.492</v>
      </c>
      <c r="D196" s="7">
        <v>3.7284266000000001</v>
      </c>
    </row>
    <row r="197" spans="1:4" x14ac:dyDescent="0.35">
      <c r="A197" s="47">
        <v>45292</v>
      </c>
      <c r="B197" s="7">
        <v>2.1186069999999999</v>
      </c>
      <c r="C197" s="7">
        <v>3.5070000000000001</v>
      </c>
      <c r="D197" s="7">
        <v>3.6404869999999998</v>
      </c>
    </row>
  </sheetData>
  <hyperlinks>
    <hyperlink ref="F22" location="Contents!A1" display="Contents!A1" xr:uid="{A12C9126-3666-49A4-A5DF-5ED6DF5F0677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3A85E-A245-4DAE-965A-B1A153B3EA29}">
  <dimension ref="A1:F197"/>
  <sheetViews>
    <sheetView showGridLines="0" topLeftCell="A8" workbookViewId="0">
      <selection activeCell="F24" sqref="F24"/>
    </sheetView>
  </sheetViews>
  <sheetFormatPr defaultRowHeight="14.5" x14ac:dyDescent="0.35"/>
  <cols>
    <col min="2" max="2" width="14.08984375" customWidth="1"/>
    <col min="3" max="3" width="14.453125" customWidth="1"/>
    <col min="4" max="4" width="14.36328125" customWidth="1"/>
    <col min="5" max="9" width="13.90625" customWidth="1"/>
  </cols>
  <sheetData>
    <row r="1" spans="1:4" x14ac:dyDescent="0.35">
      <c r="A1" s="26" t="str">
        <f xml:space="preserve"> CONCATENATE("Box 6.2 ",Contents!C25)</f>
        <v>Box 6.2 Credit to GDP growth in advanced economies</v>
      </c>
    </row>
    <row r="3" spans="1:4" x14ac:dyDescent="0.35">
      <c r="A3" t="s">
        <v>154</v>
      </c>
    </row>
    <row r="4" spans="1:4" ht="40" customHeight="1" x14ac:dyDescent="0.35">
      <c r="A4" s="44" t="s">
        <v>9</v>
      </c>
      <c r="B4" s="44" t="s">
        <v>155</v>
      </c>
      <c r="C4" s="44" t="s">
        <v>156</v>
      </c>
      <c r="D4" s="44" t="s">
        <v>157</v>
      </c>
    </row>
    <row r="5" spans="1:4" x14ac:dyDescent="0.35">
      <c r="A5" s="47">
        <v>39448</v>
      </c>
      <c r="B5" s="7">
        <v>1.7045454545454544</v>
      </c>
      <c r="C5" s="7">
        <v>0.40983606557376384</v>
      </c>
      <c r="D5" s="7">
        <v>0.52562417871222822</v>
      </c>
    </row>
    <row r="6" spans="1:4" x14ac:dyDescent="0.35">
      <c r="A6" s="47">
        <v>39539</v>
      </c>
      <c r="B6" s="7">
        <v>-0.27932960893854747</v>
      </c>
      <c r="C6" s="7">
        <v>-0.11661807580174263</v>
      </c>
      <c r="D6" s="7">
        <v>1.0457516339869244</v>
      </c>
    </row>
    <row r="7" spans="1:4" x14ac:dyDescent="0.35">
      <c r="A7" s="47">
        <v>39630</v>
      </c>
      <c r="B7" s="7">
        <v>0.39215686274509171</v>
      </c>
      <c r="C7" s="7">
        <v>0.35026269702276375</v>
      </c>
      <c r="D7" s="7">
        <v>0.84087968952135284</v>
      </c>
    </row>
    <row r="8" spans="1:4" x14ac:dyDescent="0.35">
      <c r="A8" s="47">
        <v>39722</v>
      </c>
      <c r="B8" s="7">
        <v>3.4040178571428701</v>
      </c>
      <c r="C8" s="7">
        <v>-0.69808027923212157</v>
      </c>
      <c r="D8" s="7">
        <v>0.51314945477869334</v>
      </c>
    </row>
    <row r="9" spans="1:4" x14ac:dyDescent="0.35">
      <c r="A9" s="47">
        <v>39814</v>
      </c>
      <c r="B9" s="7">
        <v>-0.16189962223422091</v>
      </c>
      <c r="C9" s="7">
        <v>-0.29291154071470415</v>
      </c>
      <c r="D9" s="7">
        <v>1.6592214422463452</v>
      </c>
    </row>
    <row r="10" spans="1:4" x14ac:dyDescent="0.35">
      <c r="A10" s="47">
        <v>39904</v>
      </c>
      <c r="B10" s="7">
        <v>-1.8378378378378408</v>
      </c>
      <c r="C10" s="7">
        <v>0.41128084606346482</v>
      </c>
      <c r="D10" s="7">
        <v>1.5065913370997972</v>
      </c>
    </row>
    <row r="11" spans="1:4" x14ac:dyDescent="0.35">
      <c r="A11" s="47">
        <v>39995</v>
      </c>
      <c r="B11" s="7">
        <v>2.0374449339207144</v>
      </c>
      <c r="C11" s="7">
        <v>0.11702750146283711</v>
      </c>
      <c r="D11" s="7">
        <v>0.74211502782932415</v>
      </c>
    </row>
    <row r="12" spans="1:4" x14ac:dyDescent="0.35">
      <c r="A12" s="47">
        <v>40087</v>
      </c>
      <c r="B12" s="7">
        <v>-5.3966540744750525E-2</v>
      </c>
      <c r="C12" s="7">
        <v>-0.93512565751022458</v>
      </c>
      <c r="D12" s="7">
        <v>0.79803560466542833</v>
      </c>
    </row>
    <row r="13" spans="1:4" x14ac:dyDescent="0.35">
      <c r="A13" s="47">
        <v>40179</v>
      </c>
      <c r="B13" s="7">
        <v>0.59395248380130827</v>
      </c>
      <c r="C13" s="7">
        <v>-1.1799410029498525</v>
      </c>
      <c r="D13" s="7">
        <v>0</v>
      </c>
    </row>
    <row r="14" spans="1:4" x14ac:dyDescent="0.35">
      <c r="A14" s="47">
        <v>40269</v>
      </c>
      <c r="B14" s="7">
        <v>-2.1470746108427265</v>
      </c>
      <c r="C14" s="7">
        <v>-1.552238805970146</v>
      </c>
      <c r="D14" s="7">
        <v>0.2436053593179085</v>
      </c>
    </row>
    <row r="15" spans="1:4" x14ac:dyDescent="0.35">
      <c r="A15" s="47">
        <v>40360</v>
      </c>
      <c r="B15" s="7">
        <v>-0.27427317608337903</v>
      </c>
      <c r="C15" s="7">
        <v>-1.2128562765312312</v>
      </c>
      <c r="D15" s="7">
        <v>-0.72904009720533947</v>
      </c>
    </row>
    <row r="16" spans="1:4" x14ac:dyDescent="0.35">
      <c r="A16" s="47">
        <v>40452</v>
      </c>
      <c r="B16" s="7">
        <v>-2.640264026402646</v>
      </c>
      <c r="C16" s="7">
        <v>-1.4119091467157836</v>
      </c>
      <c r="D16" s="7">
        <v>0.42839657282741039</v>
      </c>
    </row>
    <row r="17" spans="1:6" x14ac:dyDescent="0.35">
      <c r="A17" s="47">
        <v>40544</v>
      </c>
      <c r="B17" s="7">
        <v>-0.73446327683616464</v>
      </c>
      <c r="C17" s="7">
        <v>-1.058530510585298</v>
      </c>
      <c r="D17" s="7">
        <v>-0.97501523461303741</v>
      </c>
    </row>
    <row r="18" spans="1:6" x14ac:dyDescent="0.35">
      <c r="A18" s="47">
        <v>40634</v>
      </c>
      <c r="B18" s="7">
        <v>-0.34149117814456142</v>
      </c>
      <c r="C18" s="7">
        <v>-0.81812460667086939</v>
      </c>
      <c r="D18" s="7">
        <v>0.24615384615384964</v>
      </c>
    </row>
    <row r="19" spans="1:6" x14ac:dyDescent="0.35">
      <c r="A19" s="47">
        <v>40725</v>
      </c>
      <c r="B19" s="7">
        <v>-0.57110222729868643</v>
      </c>
      <c r="C19" s="7">
        <v>-0.57106598984771939</v>
      </c>
      <c r="D19" s="7">
        <v>-0.30693677102516881</v>
      </c>
    </row>
    <row r="20" spans="1:6" x14ac:dyDescent="0.35">
      <c r="A20" s="47">
        <v>40817</v>
      </c>
      <c r="B20" s="7">
        <v>-0.91901206203331087</v>
      </c>
      <c r="C20" s="7">
        <v>-0.4467134652201587</v>
      </c>
      <c r="D20" s="7">
        <v>1.6009852216748732</v>
      </c>
    </row>
    <row r="21" spans="1:6" x14ac:dyDescent="0.35">
      <c r="A21" s="47">
        <v>40909</v>
      </c>
      <c r="B21" s="7">
        <v>1.2173913043478228</v>
      </c>
      <c r="C21" s="7">
        <v>-1.0897435897435823</v>
      </c>
      <c r="D21" s="7">
        <v>0.42424242424241737</v>
      </c>
    </row>
    <row r="22" spans="1:6" x14ac:dyDescent="0.35">
      <c r="A22" s="47">
        <v>41000</v>
      </c>
      <c r="B22" s="7">
        <v>0.45819014891180493</v>
      </c>
      <c r="C22" s="7">
        <v>-0.64808813998703818</v>
      </c>
      <c r="D22" s="7">
        <v>0.72420036210019145</v>
      </c>
    </row>
    <row r="23" spans="1:6" x14ac:dyDescent="0.35">
      <c r="A23" s="47">
        <v>41091</v>
      </c>
      <c r="B23" s="7">
        <v>5.7012542759403831E-2</v>
      </c>
      <c r="C23" s="7">
        <v>-0.26092628832355225</v>
      </c>
      <c r="D23" s="7">
        <v>0</v>
      </c>
    </row>
    <row r="24" spans="1:6" x14ac:dyDescent="0.35">
      <c r="A24" s="47">
        <v>41183</v>
      </c>
      <c r="B24" s="7">
        <v>-1.3675213675213709</v>
      </c>
      <c r="C24" s="7">
        <v>-0.19620667102682232</v>
      </c>
      <c r="D24" s="7">
        <v>-1.0185739964050431</v>
      </c>
      <c r="F24" s="2" t="s">
        <v>5</v>
      </c>
    </row>
    <row r="25" spans="1:6" x14ac:dyDescent="0.35">
      <c r="A25" s="47">
        <v>41275</v>
      </c>
      <c r="B25" s="7">
        <v>-1.2131715771230469</v>
      </c>
      <c r="C25" s="7">
        <v>-0.78636959370903592</v>
      </c>
      <c r="D25" s="7">
        <v>6.0532687651345493E-2</v>
      </c>
    </row>
    <row r="26" spans="1:6" x14ac:dyDescent="0.35">
      <c r="A26" s="47">
        <v>41365</v>
      </c>
      <c r="B26" s="7">
        <v>0.70175438596490558</v>
      </c>
      <c r="C26" s="7">
        <v>6.6050198150590683E-2</v>
      </c>
      <c r="D26" s="7">
        <v>-0.30248033877797942</v>
      </c>
    </row>
    <row r="27" spans="1:6" x14ac:dyDescent="0.35">
      <c r="A27" s="47">
        <v>41456</v>
      </c>
      <c r="B27" s="7">
        <v>-1.4518002322880372</v>
      </c>
      <c r="C27" s="7">
        <v>0</v>
      </c>
      <c r="D27" s="7">
        <v>-0.30339805825242716</v>
      </c>
    </row>
    <row r="28" spans="1:6" x14ac:dyDescent="0.35">
      <c r="A28" s="47">
        <v>41548</v>
      </c>
      <c r="B28" s="7">
        <v>-1.2964054213317553</v>
      </c>
      <c r="C28" s="7">
        <v>6.6006600660062253E-2</v>
      </c>
      <c r="D28" s="7">
        <v>-0.91296409007912349</v>
      </c>
    </row>
    <row r="29" spans="1:6" x14ac:dyDescent="0.35">
      <c r="A29" s="47">
        <v>41640</v>
      </c>
      <c r="B29" s="7">
        <v>-1.6716417910447829</v>
      </c>
      <c r="C29" s="7">
        <v>-6.5963060686012084E-2</v>
      </c>
      <c r="D29" s="7">
        <v>0.61425061425061422</v>
      </c>
    </row>
    <row r="30" spans="1:6" x14ac:dyDescent="0.35">
      <c r="A30" s="47">
        <v>41730</v>
      </c>
      <c r="B30" s="7">
        <v>-1.3357619914996894</v>
      </c>
      <c r="C30" s="7">
        <v>-0.19801980198020552</v>
      </c>
      <c r="D30" s="7">
        <v>0.30525030525030528</v>
      </c>
    </row>
    <row r="31" spans="1:6" x14ac:dyDescent="0.35">
      <c r="A31" s="47">
        <v>41821</v>
      </c>
      <c r="B31" s="7">
        <v>-0.73846153846153151</v>
      </c>
      <c r="C31" s="7">
        <v>-0.52910052910051786</v>
      </c>
      <c r="D31" s="7">
        <v>-0.1825928180158316</v>
      </c>
    </row>
    <row r="32" spans="1:6" x14ac:dyDescent="0.35">
      <c r="A32" s="47">
        <v>41913</v>
      </c>
      <c r="B32" s="7">
        <v>-0.80595164290143284</v>
      </c>
      <c r="C32" s="7">
        <v>0.13297872340424774</v>
      </c>
      <c r="D32" s="7">
        <v>0</v>
      </c>
    </row>
    <row r="33" spans="1:4" x14ac:dyDescent="0.35">
      <c r="A33" s="47">
        <v>42005</v>
      </c>
      <c r="B33" s="7">
        <v>0.25000000000000355</v>
      </c>
      <c r="C33" s="7">
        <v>-0.39840637450198829</v>
      </c>
      <c r="D33" s="7">
        <v>3.5975609756097593</v>
      </c>
    </row>
    <row r="34" spans="1:4" x14ac:dyDescent="0.35">
      <c r="A34" s="47">
        <v>42095</v>
      </c>
      <c r="B34" s="7">
        <v>-2.1197007481296795</v>
      </c>
      <c r="C34" s="7">
        <v>0.46666666666665907</v>
      </c>
      <c r="D34" s="7">
        <v>-0.82401412595644818</v>
      </c>
    </row>
    <row r="35" spans="1:4" x14ac:dyDescent="0.35">
      <c r="A35" s="47">
        <v>42186</v>
      </c>
      <c r="B35" s="7">
        <v>0.31847133757961787</v>
      </c>
      <c r="C35" s="7">
        <v>0.19907100199071759</v>
      </c>
      <c r="D35" s="7">
        <v>-0.41543026706230785</v>
      </c>
    </row>
    <row r="36" spans="1:4" x14ac:dyDescent="0.35">
      <c r="A36" s="47">
        <v>42278</v>
      </c>
      <c r="B36" s="7">
        <v>0.19047619047619771</v>
      </c>
      <c r="C36" s="7">
        <v>-0.1324503311258203</v>
      </c>
      <c r="D36" s="7">
        <v>-0.89392133492252679</v>
      </c>
    </row>
    <row r="37" spans="1:4" x14ac:dyDescent="0.35">
      <c r="A37" s="47">
        <v>42370</v>
      </c>
      <c r="B37" s="7">
        <v>0.38022813688212564</v>
      </c>
      <c r="C37" s="7">
        <v>0.46419098143235316</v>
      </c>
      <c r="D37" s="7">
        <v>0.18039687312085564</v>
      </c>
    </row>
    <row r="38" spans="1:4" x14ac:dyDescent="0.35">
      <c r="A38" s="47">
        <v>42461</v>
      </c>
      <c r="B38" s="7">
        <v>2.1464646464646497</v>
      </c>
      <c r="C38" s="7">
        <v>0.39603960396039234</v>
      </c>
      <c r="D38" s="7">
        <v>0.36014405762304585</v>
      </c>
    </row>
    <row r="39" spans="1:4" x14ac:dyDescent="0.35">
      <c r="A39" s="47">
        <v>42552</v>
      </c>
      <c r="B39" s="7">
        <v>1.3597033374536394</v>
      </c>
      <c r="C39" s="7">
        <v>0.59171597633136475</v>
      </c>
      <c r="D39" s="7">
        <v>-0.11961722488037599</v>
      </c>
    </row>
    <row r="40" spans="1:4" x14ac:dyDescent="0.35">
      <c r="A40" s="47">
        <v>42644</v>
      </c>
      <c r="B40" s="7">
        <v>-0.42682926829267603</v>
      </c>
      <c r="C40" s="7">
        <v>-0.26143790849673576</v>
      </c>
      <c r="D40" s="7">
        <v>-0.4790419161676715</v>
      </c>
    </row>
    <row r="41" spans="1:4" x14ac:dyDescent="0.35">
      <c r="A41" s="47">
        <v>42736</v>
      </c>
      <c r="B41" s="7">
        <v>0.30618493570116351</v>
      </c>
      <c r="C41" s="7">
        <v>0.13106159895151839</v>
      </c>
      <c r="D41" s="7">
        <v>0.30084235860409148</v>
      </c>
    </row>
    <row r="42" spans="1:4" x14ac:dyDescent="0.35">
      <c r="A42" s="47">
        <v>42826</v>
      </c>
      <c r="B42" s="7">
        <v>-0.91575091575091561</v>
      </c>
      <c r="C42" s="7">
        <v>0.45811518324606582</v>
      </c>
      <c r="D42" s="7">
        <v>-0.83983203359326786</v>
      </c>
    </row>
    <row r="43" spans="1:4" x14ac:dyDescent="0.35">
      <c r="A43" s="47">
        <v>42917</v>
      </c>
      <c r="B43" s="7">
        <v>0.43130006161428747</v>
      </c>
      <c r="C43" s="7">
        <v>0</v>
      </c>
      <c r="D43" s="7">
        <v>-0.84694494857834568</v>
      </c>
    </row>
    <row r="44" spans="1:4" x14ac:dyDescent="0.35">
      <c r="A44" s="47">
        <v>43009</v>
      </c>
      <c r="B44" s="7">
        <v>0.42944785276072922</v>
      </c>
      <c r="C44" s="7">
        <v>0.45602605863191442</v>
      </c>
      <c r="D44" s="7">
        <v>-0.6101281269066503</v>
      </c>
    </row>
    <row r="45" spans="1:4" x14ac:dyDescent="0.35">
      <c r="A45" s="47">
        <v>43101</v>
      </c>
      <c r="B45" s="7">
        <v>-1.4660965180207559</v>
      </c>
      <c r="C45" s="7">
        <v>-0.5836575875486234</v>
      </c>
      <c r="D45" s="7">
        <v>-0.85942295887047626</v>
      </c>
    </row>
    <row r="46" spans="1:4" x14ac:dyDescent="0.35">
      <c r="A46" s="47">
        <v>43191</v>
      </c>
      <c r="B46" s="7">
        <v>-0.43397396156231682</v>
      </c>
      <c r="C46" s="7">
        <v>0.45662100456620258</v>
      </c>
      <c r="D46" s="7">
        <v>-0.12383900928791866</v>
      </c>
    </row>
    <row r="47" spans="1:4" x14ac:dyDescent="0.35">
      <c r="A47" s="47">
        <v>43282</v>
      </c>
      <c r="B47" s="7">
        <v>-0.93399750933997516</v>
      </c>
      <c r="C47" s="7">
        <v>-0.32467532467532467</v>
      </c>
      <c r="D47" s="7">
        <v>-0.12399256044638376</v>
      </c>
    </row>
    <row r="48" spans="1:4" x14ac:dyDescent="0.35">
      <c r="A48" s="47">
        <v>43374</v>
      </c>
      <c r="B48" s="7">
        <v>-0.37712130735386196</v>
      </c>
      <c r="C48" s="7">
        <v>0</v>
      </c>
      <c r="D48" s="7">
        <v>-1.1793916821849819</v>
      </c>
    </row>
    <row r="49" spans="1:4" x14ac:dyDescent="0.35">
      <c r="A49" s="47">
        <v>43466</v>
      </c>
      <c r="B49" s="7">
        <v>-1.5141955835962182</v>
      </c>
      <c r="C49" s="7">
        <v>-6.5146579804556556E-2</v>
      </c>
      <c r="D49" s="7">
        <v>6.2814070351773083E-2</v>
      </c>
    </row>
    <row r="50" spans="1:4" x14ac:dyDescent="0.35">
      <c r="A50" s="47">
        <v>43556</v>
      </c>
      <c r="B50" s="7">
        <v>0.83279948750801502</v>
      </c>
      <c r="C50" s="7">
        <v>0.13037809647978399</v>
      </c>
      <c r="D50" s="7">
        <v>0.12554927809164382</v>
      </c>
    </row>
    <row r="51" spans="1:4" x14ac:dyDescent="0.35">
      <c r="A51" s="47">
        <v>43647</v>
      </c>
      <c r="B51" s="7">
        <v>0.82592121982209854</v>
      </c>
      <c r="C51" s="7">
        <v>0.13020833333334444</v>
      </c>
      <c r="D51" s="7">
        <v>0.18808777429467799</v>
      </c>
    </row>
    <row r="52" spans="1:4" x14ac:dyDescent="0.35">
      <c r="A52" s="47">
        <v>43739</v>
      </c>
      <c r="B52" s="7">
        <v>-1.0712035286704402</v>
      </c>
      <c r="C52" s="7">
        <v>-0.32509752925877761</v>
      </c>
      <c r="D52" s="7">
        <v>-0.81351689612015732</v>
      </c>
    </row>
    <row r="53" spans="1:4" x14ac:dyDescent="0.35">
      <c r="A53" s="47">
        <v>43831</v>
      </c>
      <c r="B53" s="7">
        <v>2.1656050955414048</v>
      </c>
      <c r="C53" s="7">
        <v>2.0874103065883816</v>
      </c>
      <c r="D53" s="7">
        <v>1.135646687697168</v>
      </c>
    </row>
    <row r="54" spans="1:4" x14ac:dyDescent="0.35">
      <c r="A54" s="47">
        <v>43922</v>
      </c>
      <c r="B54" s="7">
        <v>5.6109725685785534</v>
      </c>
      <c r="C54" s="7">
        <v>3.7060702875399434</v>
      </c>
      <c r="D54" s="7">
        <v>5.1154086088583828</v>
      </c>
    </row>
    <row r="55" spans="1:4" x14ac:dyDescent="0.35">
      <c r="A55" s="47">
        <v>44013</v>
      </c>
      <c r="B55" s="7">
        <v>2.125147579693031</v>
      </c>
      <c r="C55" s="7">
        <v>0.67775723967960211</v>
      </c>
      <c r="D55" s="7">
        <v>1.3649851632047545</v>
      </c>
    </row>
    <row r="56" spans="1:4" x14ac:dyDescent="0.35">
      <c r="A56" s="47">
        <v>44105</v>
      </c>
      <c r="B56" s="7">
        <v>2.0809248554913262</v>
      </c>
      <c r="C56" s="7">
        <v>0.79559363525090765</v>
      </c>
      <c r="D56" s="7">
        <v>0.87822014051522246</v>
      </c>
    </row>
    <row r="57" spans="1:4" x14ac:dyDescent="0.35">
      <c r="A57" s="47">
        <v>44197</v>
      </c>
      <c r="B57" s="7">
        <v>0.50962627406568839</v>
      </c>
      <c r="C57" s="7">
        <v>0.18214936247723826</v>
      </c>
      <c r="D57" s="7">
        <v>0.63842135809634026</v>
      </c>
    </row>
    <row r="58" spans="1:4" x14ac:dyDescent="0.35">
      <c r="A58" s="47">
        <v>44287</v>
      </c>
      <c r="B58" s="7">
        <v>-2.8732394366197149</v>
      </c>
      <c r="C58" s="7">
        <v>-1.0909090909090977</v>
      </c>
      <c r="D58" s="7">
        <v>-2.6528258362168362</v>
      </c>
    </row>
    <row r="59" spans="1:4" x14ac:dyDescent="0.35">
      <c r="A59" s="47">
        <v>44378</v>
      </c>
      <c r="B59" s="7">
        <v>-2.3201856148491879</v>
      </c>
      <c r="C59" s="7">
        <v>-0.98039215686274161</v>
      </c>
      <c r="D59" s="7">
        <v>-0.9478672985782125</v>
      </c>
    </row>
    <row r="60" spans="1:4" x14ac:dyDescent="0.35">
      <c r="A60" s="47">
        <v>44470</v>
      </c>
      <c r="B60" s="7">
        <v>-2.6722090261282658</v>
      </c>
      <c r="C60" s="7">
        <v>-0.74257425742573557</v>
      </c>
      <c r="D60" s="7">
        <v>-0.95693779904305887</v>
      </c>
    </row>
    <row r="61" spans="1:4" x14ac:dyDescent="0.35">
      <c r="A61" s="47">
        <v>44562</v>
      </c>
      <c r="B61" s="7">
        <v>-3.9658328248932277</v>
      </c>
      <c r="C61" s="7">
        <v>-0.68578553615959736</v>
      </c>
      <c r="D61" s="7">
        <v>-1.3285024154589304</v>
      </c>
    </row>
    <row r="62" spans="1:4" x14ac:dyDescent="0.35">
      <c r="A62" s="47">
        <v>44652</v>
      </c>
      <c r="B62" s="7">
        <v>-1.588310038119441</v>
      </c>
      <c r="C62" s="7">
        <v>-0.56497175141243294</v>
      </c>
      <c r="D62" s="7">
        <v>-1.162790697674422</v>
      </c>
    </row>
    <row r="63" spans="1:4" x14ac:dyDescent="0.35">
      <c r="A63" s="47">
        <v>44743</v>
      </c>
      <c r="B63" s="7">
        <v>-0.45190445448677663</v>
      </c>
      <c r="C63" s="7">
        <v>-0.94696969696969702</v>
      </c>
      <c r="D63" s="7">
        <v>-0.12383900928791866</v>
      </c>
    </row>
    <row r="64" spans="1:4" x14ac:dyDescent="0.35">
      <c r="A64" s="47">
        <v>44835</v>
      </c>
      <c r="B64" s="7">
        <v>-1.7509727626459071</v>
      </c>
      <c r="C64" s="7">
        <v>-0.57361376673040509</v>
      </c>
      <c r="D64" s="7">
        <v>-2.1698698078115313</v>
      </c>
    </row>
    <row r="65" spans="1:4" x14ac:dyDescent="0.35">
      <c r="A65" s="47">
        <v>44927</v>
      </c>
      <c r="B65" s="7">
        <v>-0.92409240924092795</v>
      </c>
      <c r="C65" s="7">
        <v>-1.025641025641022</v>
      </c>
      <c r="D65" s="7">
        <v>-2.2813688212927898</v>
      </c>
    </row>
    <row r="66" spans="1:4" x14ac:dyDescent="0.35">
      <c r="A66" s="47">
        <v>45017</v>
      </c>
      <c r="B66" s="7">
        <v>-2.7981345769486934</v>
      </c>
      <c r="C66" s="7">
        <v>-0.84196891191710577</v>
      </c>
      <c r="D66" s="7">
        <v>-1.2321660181582215</v>
      </c>
    </row>
    <row r="67" spans="1:4" x14ac:dyDescent="0.35">
      <c r="A67" s="47">
        <v>45108</v>
      </c>
      <c r="B67" s="7">
        <v>-0.68540095956134339</v>
      </c>
      <c r="C67" s="7">
        <v>-1.0450685826257311</v>
      </c>
      <c r="D67" s="7">
        <v>-1.0505581089954186</v>
      </c>
    </row>
    <row r="68" spans="1:4" x14ac:dyDescent="0.35">
      <c r="A68" s="47">
        <v>45200</v>
      </c>
      <c r="B68" s="7"/>
      <c r="C68" s="7"/>
      <c r="D68" s="7"/>
    </row>
    <row r="69" spans="1:4" x14ac:dyDescent="0.35">
      <c r="A69" s="47">
        <v>41395</v>
      </c>
      <c r="B69" s="7">
        <v>1.148193</v>
      </c>
      <c r="C69" s="7">
        <v>1.930723</v>
      </c>
      <c r="D69" s="7">
        <v>0.41795080000000001</v>
      </c>
    </row>
    <row r="70" spans="1:4" x14ac:dyDescent="0.35">
      <c r="A70" s="47">
        <v>41426</v>
      </c>
      <c r="B70" s="7">
        <v>1.160401</v>
      </c>
      <c r="C70" s="7">
        <v>2.0106039999999998</v>
      </c>
      <c r="D70" s="7">
        <v>0.37690800000000002</v>
      </c>
    </row>
    <row r="71" spans="1:4" x14ac:dyDescent="0.35">
      <c r="A71" s="47">
        <v>41456</v>
      </c>
      <c r="B71" s="7">
        <v>1.1671290000000001</v>
      </c>
      <c r="C71" s="7">
        <v>2.0942249999999998</v>
      </c>
      <c r="D71" s="7">
        <v>0.35889149999999997</v>
      </c>
    </row>
    <row r="72" spans="1:4" x14ac:dyDescent="0.35">
      <c r="A72" s="47">
        <v>41487</v>
      </c>
      <c r="B72" s="7">
        <v>1.175924</v>
      </c>
      <c r="C72" s="7">
        <v>2.1990560000000001</v>
      </c>
      <c r="D72" s="7">
        <v>0.35588220000000004</v>
      </c>
    </row>
    <row r="73" spans="1:4" x14ac:dyDescent="0.35">
      <c r="A73" s="47">
        <v>41518</v>
      </c>
      <c r="B73" s="7">
        <v>1.172021</v>
      </c>
      <c r="C73" s="7">
        <v>2.2810799999999998</v>
      </c>
      <c r="D73" s="7">
        <v>0.3487555</v>
      </c>
    </row>
    <row r="74" spans="1:4" x14ac:dyDescent="0.35">
      <c r="A74" s="47">
        <v>41548</v>
      </c>
      <c r="B74" s="7">
        <v>1.1965699999999999</v>
      </c>
      <c r="C74" s="7">
        <v>2.3749579999999999</v>
      </c>
      <c r="D74" s="7">
        <v>0.3170365</v>
      </c>
    </row>
    <row r="75" spans="1:4" x14ac:dyDescent="0.35">
      <c r="A75" s="47">
        <v>41579</v>
      </c>
      <c r="B75" s="7">
        <v>1.2038070000000001</v>
      </c>
      <c r="C75" s="7">
        <v>2.463012</v>
      </c>
      <c r="D75" s="7">
        <v>0.27667399999999998</v>
      </c>
    </row>
    <row r="76" spans="1:4" x14ac:dyDescent="0.35">
      <c r="A76" s="47">
        <v>41609</v>
      </c>
      <c r="B76" s="7">
        <v>1.215538</v>
      </c>
      <c r="C76" s="7">
        <v>2.4852479999999999</v>
      </c>
      <c r="D76" s="7">
        <v>0.28018700000000002</v>
      </c>
    </row>
    <row r="77" spans="1:4" x14ac:dyDescent="0.35">
      <c r="A77" s="47">
        <v>41640</v>
      </c>
      <c r="B77" s="7">
        <v>1.2287129999999999</v>
      </c>
      <c r="C77" s="7">
        <v>2.4981529999999998</v>
      </c>
      <c r="D77" s="7">
        <v>0.2895276</v>
      </c>
    </row>
    <row r="78" spans="1:4" x14ac:dyDescent="0.35">
      <c r="A78" s="47">
        <v>41671</v>
      </c>
      <c r="B78" s="7">
        <v>1.2424550000000001</v>
      </c>
      <c r="C78" s="7">
        <v>2.5938789999999998</v>
      </c>
      <c r="D78" s="7">
        <v>0.24404149999999999</v>
      </c>
    </row>
    <row r="79" spans="1:4" x14ac:dyDescent="0.35">
      <c r="A79" s="47">
        <v>41699</v>
      </c>
      <c r="B79" s="7">
        <v>1.2436389999999999</v>
      </c>
      <c r="C79" s="7">
        <v>2.623027</v>
      </c>
      <c r="D79" s="7">
        <v>0.22659550000000001</v>
      </c>
    </row>
    <row r="80" spans="1:4" x14ac:dyDescent="0.35">
      <c r="A80" s="47">
        <v>41730</v>
      </c>
      <c r="B80" s="7">
        <v>1.255382</v>
      </c>
      <c r="C80" s="7">
        <v>2.6603680000000001</v>
      </c>
      <c r="D80" s="7">
        <v>0.21634775000000001</v>
      </c>
    </row>
    <row r="81" spans="1:4" x14ac:dyDescent="0.35">
      <c r="A81" s="47">
        <v>41760</v>
      </c>
      <c r="B81" s="7">
        <v>1.259172</v>
      </c>
      <c r="C81" s="7">
        <v>2.6351799999999996</v>
      </c>
      <c r="D81" s="7">
        <v>0.22360660000000002</v>
      </c>
    </row>
    <row r="82" spans="1:4" x14ac:dyDescent="0.35">
      <c r="A82" s="47">
        <v>41791</v>
      </c>
      <c r="B82" s="7">
        <v>1.261422</v>
      </c>
      <c r="C82" s="7">
        <v>2.6683539999999999</v>
      </c>
      <c r="D82" s="7">
        <v>0.23227575</v>
      </c>
    </row>
    <row r="83" spans="1:4" x14ac:dyDescent="0.35">
      <c r="A83" s="47">
        <v>41821</v>
      </c>
      <c r="B83" s="7">
        <v>1.265452</v>
      </c>
      <c r="C83" s="7">
        <v>2.7040039999999999</v>
      </c>
      <c r="D83" s="7">
        <v>0.23081974999999999</v>
      </c>
    </row>
    <row r="84" spans="1:4" x14ac:dyDescent="0.35">
      <c r="A84" s="47">
        <v>41852</v>
      </c>
      <c r="B84" s="7">
        <v>1.2719529999999999</v>
      </c>
      <c r="C84" s="7">
        <v>2.786867</v>
      </c>
      <c r="D84" s="7">
        <v>0.24140259999999999</v>
      </c>
    </row>
    <row r="85" spans="1:4" x14ac:dyDescent="0.35">
      <c r="A85" s="47">
        <v>41883</v>
      </c>
      <c r="B85" s="7">
        <v>1.2779910000000001</v>
      </c>
      <c r="C85" s="7">
        <v>2.7592840000000001</v>
      </c>
      <c r="D85" s="7">
        <v>0.21143100000000001</v>
      </c>
    </row>
    <row r="86" spans="1:4" x14ac:dyDescent="0.35">
      <c r="A86" s="47">
        <v>41913</v>
      </c>
      <c r="B86" s="7">
        <v>1.2812680000000001</v>
      </c>
      <c r="C86" s="7">
        <v>2.7056680000000002</v>
      </c>
      <c r="D86" s="7">
        <v>0.21982360000000001</v>
      </c>
    </row>
    <row r="87" spans="1:4" x14ac:dyDescent="0.35">
      <c r="A87" s="47">
        <v>41944</v>
      </c>
      <c r="B87" s="7">
        <v>1.293614</v>
      </c>
      <c r="C87" s="7">
        <v>2.5195780000000001</v>
      </c>
      <c r="D87" s="7">
        <v>0.21946375000000001</v>
      </c>
    </row>
    <row r="88" spans="1:4" x14ac:dyDescent="0.35">
      <c r="A88" s="47">
        <v>41974</v>
      </c>
      <c r="B88" s="7">
        <v>1.305077</v>
      </c>
      <c r="C88" s="7">
        <v>2.6067</v>
      </c>
      <c r="D88" s="7">
        <v>0.24425174999999999</v>
      </c>
    </row>
    <row r="89" spans="1:4" x14ac:dyDescent="0.35">
      <c r="A89" s="47">
        <v>42005</v>
      </c>
      <c r="B89" s="7">
        <v>1.3182739999999999</v>
      </c>
      <c r="C89" s="7">
        <v>2.6837089999999999</v>
      </c>
      <c r="D89" s="7">
        <v>0.28726020000000002</v>
      </c>
    </row>
    <row r="90" spans="1:4" x14ac:dyDescent="0.35">
      <c r="A90" s="47">
        <v>42036</v>
      </c>
      <c r="B90" s="7">
        <v>1.3135079999999999</v>
      </c>
      <c r="C90" s="7">
        <v>2.4968680000000001</v>
      </c>
      <c r="D90" s="7">
        <v>0.28145425000000002</v>
      </c>
    </row>
    <row r="91" spans="1:4" x14ac:dyDescent="0.35">
      <c r="A91" s="47">
        <v>42064</v>
      </c>
      <c r="B91" s="7">
        <v>1.328271</v>
      </c>
      <c r="C91" s="7">
        <v>2.6752020000000001</v>
      </c>
      <c r="D91" s="7">
        <v>0.28032249999999997</v>
      </c>
    </row>
    <row r="92" spans="1:4" x14ac:dyDescent="0.35">
      <c r="A92" s="47">
        <v>42095</v>
      </c>
      <c r="B92" s="7">
        <v>1.3420399999999999</v>
      </c>
      <c r="C92" s="7">
        <v>2.69896</v>
      </c>
      <c r="D92" s="7">
        <v>0.34165800000000002</v>
      </c>
    </row>
    <row r="93" spans="1:4" x14ac:dyDescent="0.35">
      <c r="A93" s="47">
        <v>42125</v>
      </c>
      <c r="B93" s="7">
        <v>1.3374740000000001</v>
      </c>
      <c r="C93" s="7">
        <v>2.5843590000000001</v>
      </c>
      <c r="D93" s="7">
        <v>0.37366779999999999</v>
      </c>
    </row>
    <row r="94" spans="1:4" x14ac:dyDescent="0.35">
      <c r="A94" s="47">
        <v>42156</v>
      </c>
      <c r="B94" s="7">
        <v>1.341769</v>
      </c>
      <c r="C94" s="7">
        <v>2.5531380000000001</v>
      </c>
      <c r="D94" s="7">
        <v>0.45120874999999999</v>
      </c>
    </row>
    <row r="95" spans="1:4" x14ac:dyDescent="0.35">
      <c r="A95" s="47">
        <v>42186</v>
      </c>
      <c r="B95" s="7">
        <v>1.358627</v>
      </c>
      <c r="C95" s="7">
        <v>2.5908409999999997</v>
      </c>
      <c r="D95" s="7">
        <v>0.50088200000000005</v>
      </c>
    </row>
    <row r="96" spans="1:4" x14ac:dyDescent="0.35">
      <c r="A96" s="47">
        <v>42217</v>
      </c>
      <c r="B96" s="7">
        <v>1.3623419999999999</v>
      </c>
      <c r="C96" s="7">
        <v>2.608263</v>
      </c>
      <c r="D96" s="7">
        <v>0.53683124999999998</v>
      </c>
    </row>
    <row r="97" spans="1:4" x14ac:dyDescent="0.35">
      <c r="A97" s="47">
        <v>42248</v>
      </c>
      <c r="B97" s="7">
        <v>1.3749229999999999</v>
      </c>
      <c r="C97" s="7">
        <v>2.643958</v>
      </c>
      <c r="D97" s="7">
        <v>0.60878275000000004</v>
      </c>
    </row>
    <row r="98" spans="1:4" x14ac:dyDescent="0.35">
      <c r="A98" s="47">
        <v>42278</v>
      </c>
      <c r="B98" s="7">
        <v>1.390058</v>
      </c>
      <c r="C98" s="7">
        <v>2.668193</v>
      </c>
      <c r="D98" s="7">
        <v>0.6182091999999999</v>
      </c>
    </row>
    <row r="99" spans="1:4" x14ac:dyDescent="0.35">
      <c r="A99" s="47">
        <v>42309</v>
      </c>
      <c r="B99" s="7">
        <v>1.387486</v>
      </c>
      <c r="C99" s="7">
        <v>2.6021039999999998</v>
      </c>
      <c r="D99" s="7">
        <v>0.64109850000000002</v>
      </c>
    </row>
    <row r="100" spans="1:4" x14ac:dyDescent="0.35">
      <c r="A100" s="47">
        <v>42339</v>
      </c>
      <c r="B100" s="7">
        <v>1.395413</v>
      </c>
      <c r="C100" s="7">
        <v>2.4197739999999999</v>
      </c>
      <c r="D100" s="7">
        <v>0.72555575000000005</v>
      </c>
    </row>
    <row r="101" spans="1:4" x14ac:dyDescent="0.35">
      <c r="A101" s="47">
        <v>42370</v>
      </c>
      <c r="B101" s="7">
        <v>1.414784</v>
      </c>
      <c r="C101" s="7">
        <v>2.3761080000000003</v>
      </c>
      <c r="D101" s="7">
        <v>0.7511468</v>
      </c>
    </row>
    <row r="102" spans="1:4" x14ac:dyDescent="0.35">
      <c r="A102" s="47">
        <v>42401</v>
      </c>
      <c r="B102" s="7">
        <v>1.4393260000000001</v>
      </c>
      <c r="C102" s="7">
        <v>2.4487969999999999</v>
      </c>
      <c r="D102" s="7">
        <v>0.74918799999999997</v>
      </c>
    </row>
    <row r="103" spans="1:4" x14ac:dyDescent="0.35">
      <c r="A103" s="47">
        <v>42430</v>
      </c>
      <c r="B103" s="7">
        <v>1.4508000000000001</v>
      </c>
      <c r="C103" s="7">
        <v>2.4603820000000001</v>
      </c>
      <c r="D103" s="7">
        <v>0.78123774999999995</v>
      </c>
    </row>
    <row r="104" spans="1:4" x14ac:dyDescent="0.35">
      <c r="A104" s="47">
        <v>42461</v>
      </c>
      <c r="B104" s="7">
        <v>1.4505459999999999</v>
      </c>
      <c r="C104" s="7">
        <v>2.427737</v>
      </c>
      <c r="D104" s="7">
        <v>0.84736280000000008</v>
      </c>
    </row>
    <row r="105" spans="1:4" x14ac:dyDescent="0.35">
      <c r="A105" s="47">
        <v>42491</v>
      </c>
      <c r="B105" s="7">
        <v>1.458105</v>
      </c>
      <c r="C105" s="7">
        <v>2.3840889999999999</v>
      </c>
      <c r="D105" s="7">
        <v>0.88316850000000002</v>
      </c>
    </row>
    <row r="106" spans="1:4" x14ac:dyDescent="0.35">
      <c r="A106" s="47">
        <v>42522</v>
      </c>
      <c r="B106" s="7">
        <v>1.5189630000000001</v>
      </c>
      <c r="C106" s="7">
        <v>2.3670239999999998</v>
      </c>
      <c r="D106" s="7">
        <v>0.93124549999999995</v>
      </c>
    </row>
    <row r="107" spans="1:4" x14ac:dyDescent="0.35">
      <c r="A107" s="47">
        <v>42552</v>
      </c>
      <c r="B107" s="7">
        <v>1.522956</v>
      </c>
      <c r="C107" s="7">
        <v>2.3096589999999999</v>
      </c>
      <c r="D107" s="7">
        <v>1.0069901999999999</v>
      </c>
    </row>
    <row r="108" spans="1:4" x14ac:dyDescent="0.35">
      <c r="A108" s="47">
        <v>42583</v>
      </c>
      <c r="B108" s="7">
        <v>1.531523</v>
      </c>
      <c r="C108" s="7">
        <v>2.3522979999999998</v>
      </c>
      <c r="D108" s="7">
        <v>1.067347</v>
      </c>
    </row>
    <row r="109" spans="1:4" x14ac:dyDescent="0.35">
      <c r="A109" s="47">
        <v>42614</v>
      </c>
      <c r="B109" s="7">
        <v>1.5333349999999999</v>
      </c>
      <c r="C109" s="7">
        <v>2.26532</v>
      </c>
      <c r="D109" s="7">
        <v>1.1218258000000001</v>
      </c>
    </row>
    <row r="110" spans="1:4" x14ac:dyDescent="0.35">
      <c r="A110" s="47">
        <v>42644</v>
      </c>
      <c r="B110" s="7">
        <v>1.5403739999999999</v>
      </c>
      <c r="C110" s="7">
        <v>2.0951269999999997</v>
      </c>
      <c r="D110" s="7">
        <v>1.17849425</v>
      </c>
    </row>
    <row r="111" spans="1:4" x14ac:dyDescent="0.35">
      <c r="A111" s="47">
        <v>42675</v>
      </c>
      <c r="B111" s="7">
        <v>1.534346</v>
      </c>
      <c r="C111" s="7">
        <v>2.1403150000000002</v>
      </c>
      <c r="D111" s="7">
        <v>1.1933437499999999</v>
      </c>
    </row>
    <row r="112" spans="1:4" x14ac:dyDescent="0.35">
      <c r="A112" s="47">
        <v>42705</v>
      </c>
      <c r="B112" s="7">
        <v>1.5489930000000001</v>
      </c>
      <c r="C112" s="7">
        <v>2.0310070000000002</v>
      </c>
      <c r="D112" s="7">
        <v>1.3230033999999999</v>
      </c>
    </row>
    <row r="113" spans="1:4" x14ac:dyDescent="0.35">
      <c r="A113" s="47">
        <v>42736</v>
      </c>
      <c r="B113" s="7">
        <v>1.5429470000000001</v>
      </c>
      <c r="C113" s="7">
        <v>2.0927759999999997</v>
      </c>
      <c r="D113" s="7">
        <v>1.383222</v>
      </c>
    </row>
    <row r="114" spans="1:4" x14ac:dyDescent="0.35">
      <c r="A114" s="47">
        <v>42767</v>
      </c>
      <c r="B114" s="7">
        <v>1.5546279999999999</v>
      </c>
      <c r="C114" s="7">
        <v>2.2379799999999999</v>
      </c>
      <c r="D114" s="7">
        <v>1.3919485</v>
      </c>
    </row>
    <row r="115" spans="1:4" x14ac:dyDescent="0.35">
      <c r="A115" s="47">
        <v>42795</v>
      </c>
      <c r="B115" s="7">
        <v>1.5756969999999999</v>
      </c>
      <c r="C115" s="7">
        <v>2.3262530000000003</v>
      </c>
      <c r="D115" s="7">
        <v>1.4615560000000001</v>
      </c>
    </row>
    <row r="116" spans="1:4" x14ac:dyDescent="0.35">
      <c r="A116" s="47">
        <v>42826</v>
      </c>
      <c r="B116" s="7">
        <v>1.582913</v>
      </c>
      <c r="C116" s="7">
        <v>2.2814200000000002</v>
      </c>
      <c r="D116" s="7">
        <v>1.61247775</v>
      </c>
    </row>
    <row r="117" spans="1:4" x14ac:dyDescent="0.35">
      <c r="A117" s="47">
        <v>42856</v>
      </c>
      <c r="B117" s="7">
        <v>1.587054</v>
      </c>
      <c r="C117" s="7">
        <v>2.2257689999999997</v>
      </c>
      <c r="D117" s="7">
        <v>1.71677825</v>
      </c>
    </row>
    <row r="118" spans="1:4" x14ac:dyDescent="0.35">
      <c r="A118" s="47">
        <v>42887</v>
      </c>
      <c r="B118" s="7">
        <v>1.5926309999999999</v>
      </c>
      <c r="C118" s="7">
        <v>2.206547</v>
      </c>
      <c r="D118" s="7">
        <v>1.758926</v>
      </c>
    </row>
    <row r="119" spans="1:4" x14ac:dyDescent="0.35">
      <c r="A119" s="47">
        <v>42917</v>
      </c>
      <c r="B119" s="7">
        <v>1.590444</v>
      </c>
      <c r="C119" s="7">
        <v>2.2333229999999999</v>
      </c>
      <c r="D119" s="7">
        <v>1.7833300000000001</v>
      </c>
    </row>
    <row r="120" spans="1:4" x14ac:dyDescent="0.35">
      <c r="A120" s="47">
        <v>42948</v>
      </c>
      <c r="B120" s="7">
        <v>1.6093850000000001</v>
      </c>
      <c r="C120" s="7">
        <v>2.3440149999999997</v>
      </c>
      <c r="D120" s="7">
        <v>1.834395</v>
      </c>
    </row>
    <row r="121" spans="1:4" x14ac:dyDescent="0.35">
      <c r="A121" s="47">
        <v>42979</v>
      </c>
      <c r="B121" s="7">
        <v>1.6195980000000001</v>
      </c>
      <c r="C121" s="7">
        <v>2.2957350000000001</v>
      </c>
      <c r="D121" s="7">
        <v>1.8433002000000001</v>
      </c>
    </row>
    <row r="122" spans="1:4" x14ac:dyDescent="0.35">
      <c r="A122" s="47">
        <v>43009</v>
      </c>
      <c r="B122" s="7">
        <v>1.6164719999999999</v>
      </c>
      <c r="C122" s="7">
        <v>2.2457009999999999</v>
      </c>
      <c r="D122" s="7">
        <v>1.9267810000000001</v>
      </c>
    </row>
    <row r="123" spans="1:4" x14ac:dyDescent="0.35">
      <c r="A123" s="47">
        <v>43040</v>
      </c>
      <c r="B123" s="7">
        <v>1.621669</v>
      </c>
      <c r="C123" s="7">
        <v>2.3144549999999997</v>
      </c>
      <c r="D123" s="7">
        <v>1.93822625</v>
      </c>
    </row>
    <row r="124" spans="1:4" x14ac:dyDescent="0.35">
      <c r="A124" s="47">
        <v>43070</v>
      </c>
      <c r="B124" s="7">
        <v>1.6289819999999999</v>
      </c>
      <c r="C124" s="7">
        <v>2.2442739999999999</v>
      </c>
      <c r="D124" s="7">
        <v>1.9718538000000001</v>
      </c>
    </row>
    <row r="125" spans="1:4" x14ac:dyDescent="0.35">
      <c r="A125" s="47">
        <v>43101</v>
      </c>
      <c r="B125" s="7">
        <v>1.6374850000000001</v>
      </c>
      <c r="C125" s="7">
        <v>2.214601</v>
      </c>
      <c r="D125" s="7">
        <v>1.9805299999999999</v>
      </c>
    </row>
    <row r="126" spans="1:4" x14ac:dyDescent="0.35">
      <c r="A126" s="47">
        <v>43132</v>
      </c>
      <c r="B126" s="7">
        <v>1.637759</v>
      </c>
      <c r="C126" s="7">
        <v>2.238775</v>
      </c>
      <c r="D126" s="7">
        <v>1.99805375</v>
      </c>
    </row>
    <row r="127" spans="1:4" x14ac:dyDescent="0.35">
      <c r="A127" s="47">
        <v>43160</v>
      </c>
      <c r="B127" s="7">
        <v>1.631003</v>
      </c>
      <c r="C127" s="7">
        <v>2.1670090000000002</v>
      </c>
      <c r="D127" s="7">
        <v>1.9823558000000001</v>
      </c>
    </row>
    <row r="128" spans="1:4" x14ac:dyDescent="0.35">
      <c r="A128" s="47">
        <v>43191</v>
      </c>
      <c r="B128" s="7">
        <v>1.6344069999999999</v>
      </c>
      <c r="C128" s="7">
        <v>2.086192</v>
      </c>
      <c r="D128" s="7">
        <v>1.9976882499999999</v>
      </c>
    </row>
    <row r="129" spans="1:4" x14ac:dyDescent="0.35">
      <c r="A129" s="47">
        <v>43221</v>
      </c>
      <c r="B129" s="7">
        <v>1.6583699999999999</v>
      </c>
      <c r="C129" s="7">
        <v>2.0224530000000001</v>
      </c>
      <c r="D129" s="7">
        <v>2.0134129999999999</v>
      </c>
    </row>
    <row r="130" spans="1:4" x14ac:dyDescent="0.35">
      <c r="A130" s="47">
        <v>43252</v>
      </c>
      <c r="B130" s="7">
        <v>1.666196</v>
      </c>
      <c r="C130" s="7">
        <v>1.988224</v>
      </c>
      <c r="D130" s="7">
        <v>1.9901492000000001</v>
      </c>
    </row>
    <row r="131" spans="1:4" x14ac:dyDescent="0.35">
      <c r="A131" s="47">
        <v>43282</v>
      </c>
      <c r="B131" s="7">
        <v>1.6643619999999999</v>
      </c>
      <c r="C131" s="7">
        <v>1.9498199999999999</v>
      </c>
      <c r="D131" s="7">
        <v>1.96863725</v>
      </c>
    </row>
    <row r="132" spans="1:4" x14ac:dyDescent="0.35">
      <c r="A132" s="47">
        <v>43313</v>
      </c>
      <c r="B132" s="7">
        <v>1.670636</v>
      </c>
      <c r="C132" s="7">
        <v>1.911165</v>
      </c>
      <c r="D132" s="7">
        <v>1.9962896000000001</v>
      </c>
    </row>
    <row r="133" spans="1:4" x14ac:dyDescent="0.35">
      <c r="A133" s="47">
        <v>43344</v>
      </c>
      <c r="B133" s="7">
        <v>1.682032</v>
      </c>
      <c r="C133" s="7">
        <v>1.873866</v>
      </c>
      <c r="D133" s="7">
        <v>2.0093787500000002</v>
      </c>
    </row>
    <row r="134" spans="1:4" x14ac:dyDescent="0.35">
      <c r="A134" s="47">
        <v>43374</v>
      </c>
      <c r="B134" s="7">
        <v>1.704636</v>
      </c>
      <c r="C134" s="7">
        <v>1.830017</v>
      </c>
      <c r="D134" s="7">
        <v>2.01820675</v>
      </c>
    </row>
    <row r="135" spans="1:4" x14ac:dyDescent="0.35">
      <c r="A135" s="47">
        <v>43405</v>
      </c>
      <c r="B135" s="7">
        <v>1.69909</v>
      </c>
      <c r="C135" s="7">
        <v>1.775291</v>
      </c>
      <c r="D135" s="7">
        <v>2.012616</v>
      </c>
    </row>
    <row r="136" spans="1:4" x14ac:dyDescent="0.35">
      <c r="A136" s="47">
        <v>43435</v>
      </c>
      <c r="B136" s="7">
        <v>1.6946110000000001</v>
      </c>
      <c r="C136" s="7">
        <v>1.6913940000000001</v>
      </c>
      <c r="D136" s="7">
        <v>1.9869524999999999</v>
      </c>
    </row>
    <row r="137" spans="1:4" x14ac:dyDescent="0.35">
      <c r="A137" s="47">
        <v>43466</v>
      </c>
      <c r="B137" s="7">
        <v>1.6901349999999999</v>
      </c>
      <c r="C137" s="7">
        <v>1.63903</v>
      </c>
      <c r="D137" s="7">
        <v>1.97914575</v>
      </c>
    </row>
    <row r="138" spans="1:4" x14ac:dyDescent="0.35">
      <c r="A138" s="47">
        <v>43497</v>
      </c>
      <c r="B138" s="7">
        <v>1.6847829999999999</v>
      </c>
      <c r="C138" s="7">
        <v>1.6452329999999999</v>
      </c>
      <c r="D138" s="7">
        <v>1.98681025</v>
      </c>
    </row>
    <row r="139" spans="1:4" x14ac:dyDescent="0.35">
      <c r="A139" s="47">
        <v>43525</v>
      </c>
      <c r="B139" s="7">
        <v>1.6855059999999999</v>
      </c>
      <c r="C139" s="7">
        <v>1.661297</v>
      </c>
      <c r="D139" s="7">
        <v>2.0169839999999999</v>
      </c>
    </row>
    <row r="140" spans="1:4" x14ac:dyDescent="0.35">
      <c r="A140" s="47">
        <v>43556</v>
      </c>
      <c r="B140" s="7">
        <v>1.683864</v>
      </c>
      <c r="C140" s="7">
        <v>1.55945</v>
      </c>
      <c r="D140" s="7">
        <v>2.0124152500000001</v>
      </c>
    </row>
    <row r="141" spans="1:4" x14ac:dyDescent="0.35">
      <c r="A141" s="47">
        <v>43586</v>
      </c>
      <c r="B141" s="7">
        <v>1.690652</v>
      </c>
      <c r="C141" s="7">
        <v>1.511285</v>
      </c>
      <c r="D141" s="7">
        <v>2.0231995999999999</v>
      </c>
    </row>
    <row r="142" spans="1:4" x14ac:dyDescent="0.35">
      <c r="A142" s="47">
        <v>43617</v>
      </c>
      <c r="B142" s="7">
        <v>1.69323</v>
      </c>
      <c r="C142" s="7">
        <v>1.535857</v>
      </c>
      <c r="D142" s="7">
        <v>1.980451</v>
      </c>
    </row>
    <row r="143" spans="1:4" x14ac:dyDescent="0.35">
      <c r="A143" s="47">
        <v>43647</v>
      </c>
      <c r="B143" s="7">
        <v>1.70214</v>
      </c>
      <c r="C143" s="7">
        <v>1.51355</v>
      </c>
      <c r="D143" s="7">
        <v>1.890458</v>
      </c>
    </row>
    <row r="144" spans="1:4" x14ac:dyDescent="0.35">
      <c r="A144" s="47">
        <v>43678</v>
      </c>
      <c r="B144" s="7">
        <v>1.7171460000000001</v>
      </c>
      <c r="C144" s="7">
        <v>1.5208759999999999</v>
      </c>
      <c r="D144" s="7">
        <v>1.8989736000000002</v>
      </c>
    </row>
    <row r="145" spans="1:4" x14ac:dyDescent="0.35">
      <c r="A145" s="47">
        <v>43709</v>
      </c>
      <c r="B145" s="7">
        <v>1.7231890000000001</v>
      </c>
      <c r="C145" s="7">
        <v>1.4397709999999999</v>
      </c>
      <c r="D145" s="7">
        <v>1.91506</v>
      </c>
    </row>
    <row r="146" spans="1:4" x14ac:dyDescent="0.35">
      <c r="A146" s="47">
        <v>43739</v>
      </c>
      <c r="B146" s="7">
        <v>1.7198310000000001</v>
      </c>
      <c r="C146" s="7">
        <v>1.4815129999999999</v>
      </c>
      <c r="D146" s="7">
        <v>1.8534980000000001</v>
      </c>
    </row>
    <row r="147" spans="1:4" x14ac:dyDescent="0.35">
      <c r="A147" s="47">
        <v>43770</v>
      </c>
      <c r="B147" s="7">
        <v>1.728998</v>
      </c>
      <c r="C147" s="7">
        <v>1.5293409999999998</v>
      </c>
      <c r="D147" s="7">
        <v>2.1261260000000002</v>
      </c>
    </row>
    <row r="148" spans="1:4" x14ac:dyDescent="0.35">
      <c r="A148" s="47">
        <v>43800</v>
      </c>
      <c r="B148" s="7">
        <v>1.7308669999999999</v>
      </c>
      <c r="C148" s="7">
        <v>1.6300899999999998</v>
      </c>
      <c r="D148" s="7">
        <v>1.8939637499999999</v>
      </c>
    </row>
    <row r="149" spans="1:4" x14ac:dyDescent="0.35">
      <c r="A149" s="47">
        <v>43831</v>
      </c>
      <c r="B149" s="7">
        <v>1.7479229999999999</v>
      </c>
      <c r="C149" s="7">
        <v>1.645384</v>
      </c>
      <c r="D149" s="7">
        <v>1.8946628000000001</v>
      </c>
    </row>
    <row r="150" spans="1:4" x14ac:dyDescent="0.35">
      <c r="A150" s="47">
        <v>43862</v>
      </c>
      <c r="B150" s="7">
        <v>1.768694</v>
      </c>
      <c r="C150" s="7">
        <v>1.656989</v>
      </c>
      <c r="D150" s="7">
        <v>1.900326</v>
      </c>
    </row>
    <row r="151" spans="1:4" x14ac:dyDescent="0.35">
      <c r="A151" s="47">
        <v>43891</v>
      </c>
      <c r="B151" s="7">
        <v>1.875658</v>
      </c>
      <c r="C151" s="7">
        <v>2.0451479999999997</v>
      </c>
      <c r="D151" s="7">
        <v>1.9404195</v>
      </c>
    </row>
    <row r="152" spans="1:4" x14ac:dyDescent="0.35">
      <c r="A152" s="47">
        <v>43922</v>
      </c>
      <c r="B152" s="7">
        <v>1.911009</v>
      </c>
      <c r="C152" s="7">
        <v>2.9535859999999996</v>
      </c>
      <c r="D152" s="7">
        <v>2.0936302499999999</v>
      </c>
    </row>
    <row r="153" spans="1:4" x14ac:dyDescent="0.35">
      <c r="A153" s="47">
        <v>43952</v>
      </c>
      <c r="B153" s="7">
        <v>1.947746</v>
      </c>
      <c r="C153" s="7">
        <v>3.217635</v>
      </c>
      <c r="D153" s="7">
        <v>2.2118878</v>
      </c>
    </row>
    <row r="154" spans="1:4" x14ac:dyDescent="0.35">
      <c r="A154" s="47">
        <v>43983</v>
      </c>
      <c r="B154" s="7">
        <v>1.960655</v>
      </c>
      <c r="C154" s="7">
        <v>3.0435560000000002</v>
      </c>
      <c r="D154" s="7">
        <v>2.4395495</v>
      </c>
    </row>
    <row r="155" spans="1:4" x14ac:dyDescent="0.35">
      <c r="A155" s="47">
        <v>44013</v>
      </c>
      <c r="B155" s="7">
        <v>1.985447</v>
      </c>
      <c r="C155" s="7">
        <v>2.7185290000000002</v>
      </c>
      <c r="D155" s="7">
        <v>2.9062766</v>
      </c>
    </row>
    <row r="156" spans="1:4" x14ac:dyDescent="0.35">
      <c r="A156" s="47">
        <v>44044</v>
      </c>
      <c r="B156" s="7">
        <v>1.9934890000000001</v>
      </c>
      <c r="C156" s="7">
        <v>2.7997190000000001</v>
      </c>
      <c r="D156" s="7">
        <v>2.9581029999999999</v>
      </c>
    </row>
    <row r="157" spans="1:4" x14ac:dyDescent="0.35">
      <c r="A157" s="47">
        <v>44075</v>
      </c>
      <c r="B157" s="7">
        <v>2.0073720000000002</v>
      </c>
      <c r="C157" s="7">
        <v>2.8528000000000002</v>
      </c>
      <c r="D157" s="7">
        <v>3.0880570000000001</v>
      </c>
    </row>
    <row r="158" spans="1:4" x14ac:dyDescent="0.35">
      <c r="A158" s="47">
        <v>44105</v>
      </c>
      <c r="B158" s="7">
        <v>2.035752</v>
      </c>
      <c r="C158" s="7">
        <v>2.8765999999999998</v>
      </c>
      <c r="D158" s="7">
        <v>3.2885019999999998</v>
      </c>
    </row>
    <row r="159" spans="1:4" x14ac:dyDescent="0.35">
      <c r="A159" s="47">
        <v>44136</v>
      </c>
      <c r="B159" s="7">
        <v>2.0524420000000001</v>
      </c>
      <c r="C159" s="7">
        <v>3.0347</v>
      </c>
      <c r="D159" s="7">
        <v>3.4094324999999999</v>
      </c>
    </row>
    <row r="160" spans="1:4" x14ac:dyDescent="0.35">
      <c r="A160" s="47">
        <v>44166</v>
      </c>
      <c r="B160" s="7">
        <v>2.091825</v>
      </c>
      <c r="C160" s="7">
        <v>3.1349999999999998</v>
      </c>
      <c r="D160" s="7">
        <v>3.5396619999999999</v>
      </c>
    </row>
    <row r="161" spans="1:4" x14ac:dyDescent="0.35">
      <c r="A161" s="47">
        <v>44197</v>
      </c>
      <c r="B161" s="7">
        <v>2.1108060000000002</v>
      </c>
      <c r="C161" s="7">
        <v>3.1538000000000004</v>
      </c>
      <c r="D161" s="7">
        <v>3.6547016000000001</v>
      </c>
    </row>
    <row r="162" spans="1:4" x14ac:dyDescent="0.35">
      <c r="A162" s="47">
        <v>44228</v>
      </c>
      <c r="B162" s="7">
        <v>2.1309239999999998</v>
      </c>
      <c r="C162" s="7">
        <v>3.3458999999999999</v>
      </c>
      <c r="D162" s="7">
        <v>3.71340775</v>
      </c>
    </row>
    <row r="163" spans="1:4" x14ac:dyDescent="0.35">
      <c r="A163" s="47">
        <v>44256</v>
      </c>
      <c r="B163" s="7">
        <v>2.1496439999999999</v>
      </c>
      <c r="C163" s="7">
        <v>3.7213000000000003</v>
      </c>
      <c r="D163" s="7">
        <v>3.8645112500000001</v>
      </c>
    </row>
    <row r="164" spans="1:4" x14ac:dyDescent="0.35">
      <c r="A164" s="47">
        <v>44287</v>
      </c>
      <c r="B164" s="7">
        <v>2.1710319999999999</v>
      </c>
      <c r="C164" s="7">
        <v>3.8873000000000002</v>
      </c>
      <c r="D164" s="7">
        <v>4.1660241999999998</v>
      </c>
    </row>
    <row r="165" spans="1:4" x14ac:dyDescent="0.35">
      <c r="A165" s="47">
        <v>44317</v>
      </c>
      <c r="B165" s="7">
        <v>2.1674609999999999</v>
      </c>
      <c r="C165" s="7">
        <v>3.8724000000000003</v>
      </c>
      <c r="D165" s="7">
        <v>4.2447202500000003</v>
      </c>
    </row>
    <row r="166" spans="1:4" x14ac:dyDescent="0.35">
      <c r="A166" s="47">
        <v>44348</v>
      </c>
      <c r="B166" s="7">
        <v>2.1842359999999998</v>
      </c>
      <c r="C166" s="7">
        <v>3.8481000000000001</v>
      </c>
      <c r="D166" s="7">
        <v>4.3708927500000003</v>
      </c>
    </row>
    <row r="167" spans="1:4" x14ac:dyDescent="0.35">
      <c r="A167" s="47">
        <v>44378</v>
      </c>
      <c r="B167" s="7">
        <v>2.1909209999999999</v>
      </c>
      <c r="C167" s="7">
        <v>3.9439000000000002</v>
      </c>
      <c r="D167" s="7">
        <v>4.3961481999999998</v>
      </c>
    </row>
    <row r="168" spans="1:4" x14ac:dyDescent="0.35">
      <c r="A168" s="47">
        <v>44409</v>
      </c>
      <c r="B168" s="7">
        <v>2.190204</v>
      </c>
      <c r="C168" s="7">
        <v>4.1401000000000003</v>
      </c>
      <c r="D168" s="7">
        <v>4.4267917499999996</v>
      </c>
    </row>
    <row r="169" spans="1:4" x14ac:dyDescent="0.35">
      <c r="A169" s="47">
        <v>44440</v>
      </c>
      <c r="B169" s="7">
        <v>2.24004</v>
      </c>
      <c r="C169" s="7">
        <v>4.1932</v>
      </c>
      <c r="D169" s="7">
        <v>4.5669077500000004</v>
      </c>
    </row>
    <row r="170" spans="1:4" x14ac:dyDescent="0.35">
      <c r="A170" s="47">
        <v>44470</v>
      </c>
      <c r="B170" s="7">
        <v>2.252526</v>
      </c>
      <c r="C170" s="7">
        <v>4.1281000000000008</v>
      </c>
      <c r="D170" s="7">
        <v>4.5504420000000003</v>
      </c>
    </row>
    <row r="171" spans="1:4" x14ac:dyDescent="0.35">
      <c r="A171" s="47">
        <v>44501</v>
      </c>
      <c r="B171" s="7">
        <v>2.268338</v>
      </c>
      <c r="C171" s="7">
        <v>4.1806000000000001</v>
      </c>
      <c r="D171" s="7">
        <v>4.6081440000000002</v>
      </c>
    </row>
    <row r="172" spans="1:4" x14ac:dyDescent="0.35">
      <c r="A172" s="47">
        <v>44531</v>
      </c>
      <c r="B172" s="7">
        <v>2.2796789999999998</v>
      </c>
      <c r="C172" s="7">
        <v>4.1879</v>
      </c>
      <c r="D172" s="7">
        <v>4.4760238000000001</v>
      </c>
    </row>
    <row r="173" spans="1:4" x14ac:dyDescent="0.35">
      <c r="A173" s="47">
        <v>44562</v>
      </c>
      <c r="B173" s="7">
        <v>2.2784089999999999</v>
      </c>
      <c r="C173" s="7">
        <v>3.8710999999999998</v>
      </c>
      <c r="D173" s="7">
        <v>4.6058657500000004</v>
      </c>
    </row>
    <row r="174" spans="1:4" x14ac:dyDescent="0.35">
      <c r="A174" s="47">
        <v>44593</v>
      </c>
      <c r="B174" s="7">
        <v>2.2961670000000001</v>
      </c>
      <c r="C174" s="7">
        <v>3.8045</v>
      </c>
      <c r="D174" s="7">
        <v>4.6639617500000004</v>
      </c>
    </row>
    <row r="175" spans="1:4" x14ac:dyDescent="0.35">
      <c r="A175" s="47">
        <v>44621</v>
      </c>
      <c r="B175" s="7">
        <v>2.3380329999999998</v>
      </c>
      <c r="C175" s="7">
        <v>3.8746999999999998</v>
      </c>
      <c r="D175" s="7">
        <v>4.6270887500000004</v>
      </c>
    </row>
    <row r="176" spans="1:4" x14ac:dyDescent="0.35">
      <c r="A176" s="47">
        <v>44652</v>
      </c>
      <c r="B176" s="7">
        <v>2.3299310000000002</v>
      </c>
      <c r="C176" s="7">
        <v>3.6154000000000002</v>
      </c>
      <c r="D176" s="7">
        <v>4.7186436</v>
      </c>
    </row>
    <row r="177" spans="1:4" x14ac:dyDescent="0.35">
      <c r="A177" s="47">
        <v>44682</v>
      </c>
      <c r="B177" s="7">
        <v>2.337809</v>
      </c>
      <c r="C177" s="7">
        <v>3.3179000000000003</v>
      </c>
      <c r="D177" s="7">
        <v>4.7342325000000001</v>
      </c>
    </row>
    <row r="178" spans="1:4" x14ac:dyDescent="0.35">
      <c r="A178" s="47">
        <v>44713</v>
      </c>
      <c r="B178" s="7">
        <v>2.3594930000000001</v>
      </c>
      <c r="C178" s="7">
        <v>3.2284000000000002</v>
      </c>
      <c r="D178" s="7">
        <v>4.7344922499999997</v>
      </c>
    </row>
    <row r="179" spans="1:4" x14ac:dyDescent="0.35">
      <c r="A179" s="47">
        <v>44743</v>
      </c>
      <c r="B179" s="7">
        <v>2.36483</v>
      </c>
      <c r="C179" s="7">
        <v>3.2586999999999997</v>
      </c>
      <c r="D179" s="7">
        <v>4.5663238000000002</v>
      </c>
    </row>
    <row r="180" spans="1:4" x14ac:dyDescent="0.35">
      <c r="A180" s="47">
        <v>44774</v>
      </c>
      <c r="B180" s="7">
        <v>2.3802949999999998</v>
      </c>
      <c r="C180" s="7">
        <v>3.3059000000000003</v>
      </c>
      <c r="D180" s="7">
        <v>4.6281982499999996</v>
      </c>
    </row>
    <row r="181" spans="1:4" x14ac:dyDescent="0.35">
      <c r="A181" s="47">
        <v>44805</v>
      </c>
      <c r="B181" s="7">
        <v>2.4924590000000002</v>
      </c>
      <c r="C181" s="7">
        <v>3.1314000000000002</v>
      </c>
      <c r="D181" s="7">
        <v>4.6565354000000001</v>
      </c>
    </row>
    <row r="182" spans="1:4" x14ac:dyDescent="0.35">
      <c r="A182" s="47">
        <v>44835</v>
      </c>
      <c r="B182" s="7">
        <v>2.3777279999999998</v>
      </c>
      <c r="C182" s="7">
        <v>3.0556999999999999</v>
      </c>
      <c r="D182" s="7">
        <v>4.7225647500000001</v>
      </c>
    </row>
    <row r="183" spans="1:4" x14ac:dyDescent="0.35">
      <c r="A183" s="47">
        <v>44866</v>
      </c>
      <c r="B183" s="7">
        <v>2.3565299999999998</v>
      </c>
      <c r="C183" s="7">
        <v>3.1261999999999999</v>
      </c>
      <c r="D183" s="7">
        <v>4.7075582499999999</v>
      </c>
    </row>
    <row r="184" spans="1:4" x14ac:dyDescent="0.35">
      <c r="A184" s="47">
        <v>44896</v>
      </c>
      <c r="B184" s="7">
        <v>2.292395</v>
      </c>
      <c r="C184" s="7">
        <v>3.1073000000000004</v>
      </c>
      <c r="D184" s="7">
        <v>4.7223144000000001</v>
      </c>
    </row>
    <row r="185" spans="1:4" x14ac:dyDescent="0.35">
      <c r="A185" s="47">
        <v>44927</v>
      </c>
      <c r="B185" s="7">
        <v>2.3116940000000001</v>
      </c>
      <c r="C185" s="7">
        <v>3.0299</v>
      </c>
      <c r="D185" s="7">
        <v>4.7030085000000001</v>
      </c>
    </row>
    <row r="186" spans="1:4" x14ac:dyDescent="0.35">
      <c r="A186" s="47">
        <v>44958</v>
      </c>
      <c r="B186" s="7">
        <v>2.30253</v>
      </c>
      <c r="C186" s="7">
        <v>3.0218000000000003</v>
      </c>
      <c r="D186" s="7">
        <v>4.2315042500000004</v>
      </c>
    </row>
    <row r="187" spans="1:4" x14ac:dyDescent="0.35">
      <c r="A187" s="47">
        <v>44986</v>
      </c>
      <c r="B187" s="7">
        <v>2.2659069999999999</v>
      </c>
      <c r="C187" s="7">
        <v>3.2584</v>
      </c>
      <c r="D187" s="7">
        <v>4.2939612</v>
      </c>
    </row>
    <row r="188" spans="1:4" x14ac:dyDescent="0.35">
      <c r="A188" s="47">
        <v>45017</v>
      </c>
      <c r="B188" s="7">
        <v>2.24579</v>
      </c>
      <c r="C188" s="7">
        <v>3.2694999999999999</v>
      </c>
      <c r="D188" s="7">
        <v>4.2681492499999996</v>
      </c>
    </row>
    <row r="189" spans="1:4" x14ac:dyDescent="0.35">
      <c r="A189" s="47">
        <v>45047</v>
      </c>
      <c r="B189" s="7">
        <v>2.2303920000000002</v>
      </c>
      <c r="C189" s="7">
        <v>3.2355999999999998</v>
      </c>
      <c r="D189" s="7">
        <v>4.16805</v>
      </c>
    </row>
    <row r="190" spans="1:4" x14ac:dyDescent="0.35">
      <c r="A190" s="47">
        <v>45078</v>
      </c>
      <c r="B190" s="7">
        <v>2.2096719999999999</v>
      </c>
      <c r="C190" s="7">
        <v>3.2656000000000001</v>
      </c>
      <c r="D190" s="7">
        <v>4.3010414000000008</v>
      </c>
    </row>
    <row r="191" spans="1:4" x14ac:dyDescent="0.35">
      <c r="A191" s="47">
        <v>45108</v>
      </c>
      <c r="B191" s="7">
        <v>2.1886009999999998</v>
      </c>
      <c r="C191" s="7">
        <v>3.1786999999999996</v>
      </c>
      <c r="D191" s="7">
        <v>4.2928170000000003</v>
      </c>
    </row>
    <row r="192" spans="1:4" x14ac:dyDescent="0.35">
      <c r="A192" s="47">
        <v>45139</v>
      </c>
      <c r="B192" s="7">
        <v>2.1728209999999999</v>
      </c>
      <c r="C192" s="7">
        <v>3.2280000000000002</v>
      </c>
      <c r="D192" s="7">
        <v>3.865278</v>
      </c>
    </row>
    <row r="193" spans="1:4" x14ac:dyDescent="0.35">
      <c r="A193" s="47">
        <v>45170</v>
      </c>
      <c r="B193" s="7">
        <v>2.1468479999999999</v>
      </c>
      <c r="C193" s="7">
        <v>3.2395999999999998</v>
      </c>
      <c r="D193" s="7">
        <v>3.8239774</v>
      </c>
    </row>
    <row r="194" spans="1:4" x14ac:dyDescent="0.35">
      <c r="A194" s="47">
        <v>45200</v>
      </c>
      <c r="B194" s="7">
        <v>2.1267779999999998</v>
      </c>
      <c r="C194" s="7">
        <v>3.2765</v>
      </c>
      <c r="D194" s="7">
        <v>3.7466552499999999</v>
      </c>
    </row>
    <row r="195" spans="1:4" x14ac:dyDescent="0.35">
      <c r="A195" s="47">
        <v>45231</v>
      </c>
      <c r="B195" s="7">
        <v>2.1256119999999998</v>
      </c>
      <c r="C195" s="7">
        <v>3.4035000000000002</v>
      </c>
      <c r="D195" s="7">
        <v>3.7377929999999999</v>
      </c>
    </row>
    <row r="196" spans="1:4" x14ac:dyDescent="0.35">
      <c r="A196" s="47">
        <v>45261</v>
      </c>
      <c r="B196" s="7">
        <v>2.1409790000000002</v>
      </c>
      <c r="C196" s="7">
        <v>3.492</v>
      </c>
      <c r="D196" s="7">
        <v>3.7284266000000001</v>
      </c>
    </row>
    <row r="197" spans="1:4" x14ac:dyDescent="0.35">
      <c r="A197" s="47">
        <v>45292</v>
      </c>
      <c r="B197" s="7">
        <v>2.1186069999999999</v>
      </c>
      <c r="C197" s="7">
        <v>3.5070000000000001</v>
      </c>
      <c r="D197" s="7">
        <v>3.6404869999999998</v>
      </c>
    </row>
  </sheetData>
  <hyperlinks>
    <hyperlink ref="F24" location="Contents!A1" display="Contents!A1" xr:uid="{F702D755-8C14-4950-9676-215731098547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40"/>
  <sheetViews>
    <sheetView showGridLines="0" topLeftCell="P11" workbookViewId="0">
      <selection activeCell="U27" sqref="U27"/>
    </sheetView>
  </sheetViews>
  <sheetFormatPr defaultRowHeight="14.5" x14ac:dyDescent="0.35"/>
  <cols>
    <col min="1" max="1" width="30.90625" style="25" customWidth="1"/>
    <col min="2" max="11" width="7.54296875" style="25" customWidth="1"/>
    <col min="12" max="19" width="7.54296875" customWidth="1"/>
  </cols>
  <sheetData>
    <row r="1" spans="1:19" x14ac:dyDescent="0.35">
      <c r="A1" s="26" t="str">
        <f xml:space="preserve"> CONCATENATE("Box 7.1 ",Contents!C27)</f>
        <v>Box 7.1 Contributions to the 2023 GDP forecast errors (forecast minus actual)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9" x14ac:dyDescent="0.3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9" x14ac:dyDescent="0.35">
      <c r="A3" s="25" t="s">
        <v>139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9" ht="33" customHeight="1" x14ac:dyDescent="0.35">
      <c r="A4" s="68"/>
      <c r="B4" s="68" t="s">
        <v>115</v>
      </c>
      <c r="C4" s="68" t="s">
        <v>116</v>
      </c>
      <c r="D4" s="68" t="s">
        <v>117</v>
      </c>
      <c r="E4" s="68" t="s">
        <v>118</v>
      </c>
      <c r="F4" s="68" t="s">
        <v>119</v>
      </c>
      <c r="G4" s="68" t="s">
        <v>120</v>
      </c>
      <c r="H4" s="68" t="s">
        <v>115</v>
      </c>
      <c r="I4" s="68" t="s">
        <v>116</v>
      </c>
      <c r="J4" s="68" t="s">
        <v>117</v>
      </c>
      <c r="K4" s="68" t="s">
        <v>118</v>
      </c>
      <c r="L4" s="70" t="s">
        <v>119</v>
      </c>
      <c r="M4" s="60" t="s">
        <v>120</v>
      </c>
      <c r="N4" s="60" t="s">
        <v>115</v>
      </c>
      <c r="O4" s="60" t="s">
        <v>116</v>
      </c>
      <c r="P4" s="60" t="s">
        <v>117</v>
      </c>
      <c r="Q4" s="60" t="s">
        <v>118</v>
      </c>
      <c r="R4" s="60" t="s">
        <v>119</v>
      </c>
      <c r="S4" s="60" t="s">
        <v>120</v>
      </c>
    </row>
    <row r="5" spans="1:19" x14ac:dyDescent="0.35">
      <c r="A5" s="69"/>
      <c r="B5" s="78" t="s">
        <v>121</v>
      </c>
      <c r="C5" s="78"/>
      <c r="D5" s="78"/>
      <c r="E5" s="78"/>
      <c r="F5" s="78"/>
      <c r="G5" s="78"/>
      <c r="H5" s="78">
        <v>2022</v>
      </c>
      <c r="I5" s="78"/>
      <c r="J5" s="78"/>
      <c r="K5" s="78"/>
      <c r="L5" s="78"/>
      <c r="M5" s="78"/>
      <c r="N5" s="79">
        <v>2023</v>
      </c>
      <c r="O5" s="79"/>
      <c r="P5" s="79"/>
      <c r="Q5" s="79"/>
      <c r="R5" s="79"/>
      <c r="S5" s="79"/>
    </row>
    <row r="6" spans="1:19" x14ac:dyDescent="0.35">
      <c r="A6" s="51" t="s">
        <v>122</v>
      </c>
      <c r="B6" s="59">
        <v>1.4162831000088583</v>
      </c>
      <c r="C6" s="59">
        <v>1.3644360201695658</v>
      </c>
      <c r="D6" s="59">
        <v>1.3580644286460561</v>
      </c>
      <c r="E6" s="59">
        <v>1.4535375572047011</v>
      </c>
      <c r="F6" s="59">
        <v>1.0859546195832985</v>
      </c>
      <c r="G6" s="59">
        <v>1.1476316234769894</v>
      </c>
      <c r="H6" s="59">
        <v>1.1388033931985617</v>
      </c>
      <c r="I6" s="59">
        <v>1.0379554170645906</v>
      </c>
      <c r="J6" s="59">
        <v>0.88366855278576861</v>
      </c>
      <c r="K6" s="59">
        <v>0.62364541903070037</v>
      </c>
      <c r="L6" s="19">
        <v>0.6786659521223799</v>
      </c>
      <c r="M6" s="19">
        <v>0.67760958050009279</v>
      </c>
      <c r="N6" s="19">
        <v>-0.16097228553274656</v>
      </c>
      <c r="O6" s="19">
        <v>-7.0574762398549817E-2</v>
      </c>
      <c r="P6" s="19">
        <v>0.105175296156994</v>
      </c>
      <c r="Q6" s="19">
        <v>0.25005738960847107</v>
      </c>
      <c r="R6" s="19">
        <v>4.470159112860056E-2</v>
      </c>
      <c r="S6" s="19">
        <v>4.4702860950100509E-2</v>
      </c>
    </row>
    <row r="7" spans="1:19" x14ac:dyDescent="0.35">
      <c r="A7" s="51" t="s">
        <v>123</v>
      </c>
      <c r="B7" s="59">
        <v>-1.1124010950113936</v>
      </c>
      <c r="C7" s="59">
        <v>-0.53699676209944325</v>
      </c>
      <c r="D7" s="59">
        <v>-0.53649704400064124</v>
      </c>
      <c r="E7" s="59">
        <v>-0.52923672507217301</v>
      </c>
      <c r="F7" s="59">
        <v>-0.50886514856048193</v>
      </c>
      <c r="G7" s="59">
        <v>-0.60534705384558563</v>
      </c>
      <c r="H7" s="59">
        <v>-0.60697156921164019</v>
      </c>
      <c r="I7" s="59">
        <v>-0.60664863489740029</v>
      </c>
      <c r="J7" s="59">
        <v>-0.60692177309276407</v>
      </c>
      <c r="K7" s="59">
        <v>-0.64487476824953005</v>
      </c>
      <c r="L7" s="19">
        <v>-0.62972339714940562</v>
      </c>
      <c r="M7" s="19">
        <v>-0.62995850264576692</v>
      </c>
      <c r="N7" s="19">
        <v>-0.5585706512017441</v>
      </c>
      <c r="O7" s="19">
        <v>-0.69384283355531462</v>
      </c>
      <c r="P7" s="19">
        <v>-0.26728195229444679</v>
      </c>
      <c r="Q7" s="19">
        <v>-0.20898488784837899</v>
      </c>
      <c r="R7" s="19">
        <v>0.12351607494869754</v>
      </c>
      <c r="S7" s="19">
        <v>0.12351607494883077</v>
      </c>
    </row>
    <row r="8" spans="1:19" x14ac:dyDescent="0.35">
      <c r="A8" s="51" t="s">
        <v>124</v>
      </c>
      <c r="B8" s="59">
        <v>-0.20720575430577837</v>
      </c>
      <c r="C8" s="59">
        <v>-0.10353439779839746</v>
      </c>
      <c r="D8" s="59">
        <v>-0.18290932703072904</v>
      </c>
      <c r="E8" s="59">
        <v>-0.12381999352200845</v>
      </c>
      <c r="F8" s="59">
        <v>-0.37728346339706242</v>
      </c>
      <c r="G8" s="59">
        <v>-0.38079104503484523</v>
      </c>
      <c r="H8" s="59">
        <v>-0.37388431055111859</v>
      </c>
      <c r="I8" s="59">
        <v>-0.30841572210499801</v>
      </c>
      <c r="J8" s="59">
        <v>-0.19905492613638576</v>
      </c>
      <c r="K8" s="59">
        <v>-0.24930018892658018</v>
      </c>
      <c r="L8" s="19">
        <v>-0.20404971219411866</v>
      </c>
      <c r="M8" s="19">
        <v>-0.20167603214896723</v>
      </c>
      <c r="N8" s="19">
        <v>-0.24597665889452919</v>
      </c>
      <c r="O8" s="19">
        <v>-0.26321027852736184</v>
      </c>
      <c r="P8" s="19">
        <v>-0.23642269673220939</v>
      </c>
      <c r="Q8" s="19">
        <v>2.5106480668912301E-2</v>
      </c>
      <c r="R8" s="19">
        <v>0.4935493760393096</v>
      </c>
      <c r="S8" s="19">
        <v>0.49943728505496876</v>
      </c>
    </row>
    <row r="9" spans="1:19" x14ac:dyDescent="0.35">
      <c r="A9" s="51" t="s">
        <v>125</v>
      </c>
      <c r="B9" s="59">
        <v>0.73869919278822682</v>
      </c>
      <c r="C9" s="59">
        <v>0.96937499446825481</v>
      </c>
      <c r="D9" s="59">
        <v>1.1213538775696885</v>
      </c>
      <c r="E9" s="59">
        <v>1.3749490306010081</v>
      </c>
      <c r="F9" s="59">
        <v>1.1896813665527093</v>
      </c>
      <c r="G9" s="59">
        <v>1.0959969379345194</v>
      </c>
      <c r="H9" s="59">
        <v>1.0578619339849999</v>
      </c>
      <c r="I9" s="59">
        <v>1.0054304058911643</v>
      </c>
      <c r="J9" s="59">
        <v>0.95840850160271951</v>
      </c>
      <c r="K9" s="59">
        <v>1.056495002778191</v>
      </c>
      <c r="L9" s="19">
        <v>0.52955820759391803</v>
      </c>
      <c r="M9" s="19">
        <v>0.32463991605499121</v>
      </c>
      <c r="N9" s="19">
        <v>0.27333166928918734</v>
      </c>
      <c r="O9" s="19">
        <v>0.51311579403500607</v>
      </c>
      <c r="P9" s="19">
        <v>0.18636502695988499</v>
      </c>
      <c r="Q9" s="19">
        <v>0.1779241496664119</v>
      </c>
      <c r="R9" s="19">
        <v>0.59234494730924137</v>
      </c>
      <c r="S9" s="19">
        <v>0.49808830644741875</v>
      </c>
    </row>
    <row r="10" spans="1:19" x14ac:dyDescent="0.35">
      <c r="A10" s="51" t="s">
        <v>126</v>
      </c>
      <c r="B10" s="59">
        <v>0.26768579964380124</v>
      </c>
      <c r="C10" s="59">
        <v>0.36949017501461479</v>
      </c>
      <c r="D10" s="59">
        <v>0.25840756308310475</v>
      </c>
      <c r="E10" s="59">
        <v>0.22107773133815589</v>
      </c>
      <c r="F10" s="59">
        <v>-0.18166216340366503</v>
      </c>
      <c r="G10" s="59">
        <v>-0.19299980067571698</v>
      </c>
      <c r="H10" s="59">
        <v>-0.21784992679577209</v>
      </c>
      <c r="I10" s="59">
        <v>-0.15208959813147271</v>
      </c>
      <c r="J10" s="59">
        <v>-8.6597420155734794E-2</v>
      </c>
      <c r="K10" s="59">
        <v>-0.19359780446544095</v>
      </c>
      <c r="L10" s="19">
        <v>-8.6545548929640503E-2</v>
      </c>
      <c r="M10" s="19">
        <v>-0.27172167376204581</v>
      </c>
      <c r="N10" s="19">
        <v>-0.19700267547702</v>
      </c>
      <c r="O10" s="19">
        <v>-0.46981654321920885</v>
      </c>
      <c r="P10" s="19">
        <v>-0.47630776335632596</v>
      </c>
      <c r="Q10" s="19">
        <v>0.72353070168806644</v>
      </c>
      <c r="R10" s="19">
        <v>0.27493910632871155</v>
      </c>
      <c r="S10" s="19">
        <v>0.34336726571544307</v>
      </c>
    </row>
    <row r="11" spans="1:19" x14ac:dyDescent="0.35">
      <c r="A11" s="51" t="s">
        <v>127</v>
      </c>
      <c r="B11" s="59">
        <v>0.62059485732880393</v>
      </c>
      <c r="C11" s="59">
        <v>-0.37738405786643336</v>
      </c>
      <c r="D11" s="59">
        <v>-0.44152008755253669</v>
      </c>
      <c r="E11" s="59">
        <v>-0.65759259004092252</v>
      </c>
      <c r="F11" s="59">
        <v>0.12649599436402603</v>
      </c>
      <c r="G11" s="59">
        <v>6.3144667065790028E-2</v>
      </c>
      <c r="H11" s="59">
        <v>0.10339201964386624</v>
      </c>
      <c r="I11" s="59">
        <v>0.13418307376122462</v>
      </c>
      <c r="J11" s="59">
        <v>0.12378848903603235</v>
      </c>
      <c r="K11" s="59">
        <v>8.5778539242062246E-2</v>
      </c>
      <c r="L11" s="19">
        <v>0.50346066211326856</v>
      </c>
      <c r="M11" s="19">
        <v>0.54263115495259395</v>
      </c>
      <c r="N11" s="19">
        <v>0.57173827825088663</v>
      </c>
      <c r="O11" s="19">
        <v>0.59329354261660794</v>
      </c>
      <c r="P11" s="19">
        <v>0.48712819054994283</v>
      </c>
      <c r="Q11" s="19">
        <v>-1.1881137219975051</v>
      </c>
      <c r="R11" s="19">
        <v>-1.4155521960562327</v>
      </c>
      <c r="S11" s="19">
        <v>-1.3959286387745242</v>
      </c>
    </row>
    <row r="12" spans="1:19" x14ac:dyDescent="0.35">
      <c r="A12" s="51" t="s">
        <v>128</v>
      </c>
      <c r="B12" s="59">
        <v>1.9445132814353707</v>
      </c>
      <c r="C12" s="59">
        <v>1.9105796199288911</v>
      </c>
      <c r="D12" s="59">
        <v>1.7807089169851711</v>
      </c>
      <c r="E12" s="59">
        <v>1.796039897163201</v>
      </c>
      <c r="F12" s="59">
        <v>1.2087069668149009</v>
      </c>
      <c r="G12" s="59">
        <v>1.2363643268466209</v>
      </c>
      <c r="H12" s="59">
        <v>1.200653078372921</v>
      </c>
      <c r="I12" s="59">
        <v>1.283110998155661</v>
      </c>
      <c r="J12" s="59">
        <v>1.3240266930475006</v>
      </c>
      <c r="K12" s="59">
        <v>0.74151080552132076</v>
      </c>
      <c r="L12" s="19">
        <v>0.78147862300924087</v>
      </c>
      <c r="M12" s="19">
        <v>0.45560449692926086</v>
      </c>
      <c r="N12" s="19">
        <v>-0.25280745884434019</v>
      </c>
      <c r="O12" s="19">
        <v>-0.39279410942735316</v>
      </c>
      <c r="P12" s="19">
        <v>-0.3471041916692012</v>
      </c>
      <c r="Q12" s="19">
        <v>-0.2092091465149552</v>
      </c>
      <c r="R12" s="19">
        <v>0.14030246129280677</v>
      </c>
      <c r="S12" s="19">
        <v>0.16041432674985778</v>
      </c>
    </row>
    <row r="13" spans="1:19" x14ac:dyDescent="0.35">
      <c r="A13" s="51" t="s">
        <v>129</v>
      </c>
      <c r="B13" s="59">
        <v>1.1983376951068307</v>
      </c>
      <c r="C13" s="59">
        <v>1.498337695106831</v>
      </c>
      <c r="D13" s="59">
        <v>1.498337695106831</v>
      </c>
      <c r="E13" s="59">
        <v>1.498337695106831</v>
      </c>
      <c r="F13" s="59">
        <v>1.498337695106831</v>
      </c>
      <c r="G13" s="59">
        <v>1.498337695106831</v>
      </c>
      <c r="H13" s="59">
        <v>1.1983376951068307</v>
      </c>
      <c r="I13" s="59">
        <v>1.1983376951068307</v>
      </c>
      <c r="J13" s="59">
        <v>1.1983376951068307</v>
      </c>
      <c r="K13" s="59">
        <v>1.0983376951068307</v>
      </c>
      <c r="L13" s="19">
        <v>0.89833769510683081</v>
      </c>
      <c r="M13" s="19">
        <v>0.59833769510683077</v>
      </c>
      <c r="N13" s="19">
        <v>0.59833769510683077</v>
      </c>
      <c r="O13" s="19">
        <v>-0.20166230489316916</v>
      </c>
      <c r="P13" s="19">
        <v>-0.40166230489316918</v>
      </c>
      <c r="Q13" s="19">
        <v>-0.3016623048931692</v>
      </c>
      <c r="R13" s="19">
        <v>9.8337695106830769E-2</v>
      </c>
      <c r="S13" s="19">
        <v>9.8337695106830769E-2</v>
      </c>
    </row>
    <row r="14" spans="1:19" x14ac:dyDescent="0.35">
      <c r="A14" s="51"/>
      <c r="B14" s="50"/>
      <c r="C14" s="50"/>
      <c r="D14" s="50"/>
      <c r="E14" s="50"/>
      <c r="F14" s="50"/>
      <c r="G14" s="50"/>
      <c r="H14" s="50"/>
      <c r="I14" s="50"/>
      <c r="J14" s="50"/>
      <c r="K14" s="50"/>
    </row>
    <row r="15" spans="1:19" x14ac:dyDescent="0.35">
      <c r="A15" s="51"/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9" x14ac:dyDescent="0.35">
      <c r="A16" s="51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21" x14ac:dyDescent="0.35">
      <c r="A17" s="51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21" x14ac:dyDescent="0.35">
      <c r="A18" s="51"/>
      <c r="B18" s="50"/>
      <c r="C18" s="50"/>
      <c r="D18" s="50"/>
      <c r="E18" s="50"/>
      <c r="F18" s="50"/>
      <c r="G18" s="50"/>
      <c r="H18" s="50"/>
      <c r="I18" s="50"/>
      <c r="J18" s="50"/>
      <c r="K18" s="50"/>
    </row>
    <row r="19" spans="1:21" x14ac:dyDescent="0.35">
      <c r="A19" s="51"/>
      <c r="B19" s="50"/>
      <c r="C19" s="50"/>
      <c r="D19" s="50"/>
      <c r="E19" s="50"/>
      <c r="F19" s="50"/>
      <c r="G19" s="50"/>
      <c r="H19" s="50"/>
      <c r="I19" s="50"/>
      <c r="J19" s="50"/>
      <c r="K19" s="50"/>
    </row>
    <row r="20" spans="1:21" x14ac:dyDescent="0.35">
      <c r="A20" s="51"/>
      <c r="B20" s="50"/>
      <c r="C20" s="50"/>
      <c r="D20" s="50"/>
      <c r="E20" s="50"/>
      <c r="F20" s="50"/>
      <c r="G20" s="50"/>
      <c r="H20" s="50"/>
      <c r="I20" s="50"/>
      <c r="J20" s="50"/>
      <c r="K20" s="50"/>
    </row>
    <row r="21" spans="1:21" x14ac:dyDescent="0.35">
      <c r="A21" s="51"/>
      <c r="B21" s="50"/>
      <c r="C21" s="50"/>
      <c r="D21" s="50"/>
      <c r="E21" s="50"/>
      <c r="F21" s="50"/>
      <c r="G21" s="50"/>
      <c r="H21" s="50"/>
      <c r="I21" s="50"/>
      <c r="J21" s="50"/>
      <c r="K21" s="50"/>
    </row>
    <row r="22" spans="1:21" x14ac:dyDescent="0.35">
      <c r="A22" s="51"/>
      <c r="B22" s="50"/>
      <c r="C22" s="50"/>
      <c r="D22" s="50"/>
      <c r="E22" s="50"/>
      <c r="F22" s="50"/>
      <c r="G22" s="50"/>
      <c r="H22" s="50"/>
      <c r="I22" s="50"/>
      <c r="J22" s="50"/>
      <c r="K22" s="50"/>
    </row>
    <row r="23" spans="1:21" x14ac:dyDescent="0.35">
      <c r="A23" s="51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21" x14ac:dyDescent="0.35">
      <c r="A24" s="51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21" x14ac:dyDescent="0.35">
      <c r="A25" s="51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21" x14ac:dyDescent="0.35">
      <c r="A26" s="51"/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pans="1:21" x14ac:dyDescent="0.35">
      <c r="A27" s="51"/>
      <c r="B27" s="50"/>
      <c r="C27" s="50"/>
      <c r="D27" s="50"/>
      <c r="E27" s="50"/>
      <c r="F27" s="50"/>
      <c r="G27" s="50"/>
      <c r="H27" s="50"/>
      <c r="I27" s="50"/>
      <c r="J27" s="50"/>
      <c r="K27" s="50"/>
      <c r="U27" s="2" t="s">
        <v>5</v>
      </c>
    </row>
    <row r="28" spans="1:21" x14ac:dyDescent="0.35">
      <c r="A28" s="51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21" x14ac:dyDescent="0.35">
      <c r="A29" s="51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21" x14ac:dyDescent="0.35">
      <c r="A30" s="51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1" spans="1:21" x14ac:dyDescent="0.35">
      <c r="A31" s="51"/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pans="1:21" x14ac:dyDescent="0.35">
      <c r="A32" s="51"/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x14ac:dyDescent="0.35">
      <c r="A33" s="51"/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pans="1:11" x14ac:dyDescent="0.35">
      <c r="A34" s="51"/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5" spans="1:11" x14ac:dyDescent="0.35">
      <c r="A35" s="51"/>
      <c r="B35" s="50"/>
      <c r="C35" s="50"/>
      <c r="D35" s="50"/>
      <c r="E35" s="50"/>
      <c r="F35" s="50"/>
      <c r="G35" s="50"/>
      <c r="H35" s="50"/>
      <c r="I35" s="50"/>
      <c r="J35" s="50"/>
      <c r="K35" s="50"/>
    </row>
    <row r="36" spans="1:11" x14ac:dyDescent="0.35">
      <c r="A36" s="51"/>
      <c r="B36" s="50"/>
      <c r="C36" s="50"/>
      <c r="D36" s="50"/>
      <c r="E36" s="50"/>
      <c r="F36" s="50"/>
      <c r="G36" s="50"/>
      <c r="H36" s="50"/>
      <c r="I36" s="50"/>
      <c r="J36" s="50"/>
      <c r="K36" s="50"/>
    </row>
    <row r="37" spans="1:11" x14ac:dyDescent="0.35">
      <c r="A37" s="51"/>
      <c r="B37" s="50"/>
      <c r="C37" s="50"/>
      <c r="D37" s="50"/>
      <c r="E37" s="50"/>
      <c r="F37" s="50"/>
      <c r="G37" s="50"/>
      <c r="H37" s="50"/>
      <c r="I37" s="50"/>
      <c r="J37" s="50"/>
      <c r="K37" s="50"/>
    </row>
    <row r="38" spans="1:11" x14ac:dyDescent="0.35">
      <c r="A38" s="51"/>
      <c r="B38" s="50"/>
      <c r="C38" s="50"/>
      <c r="D38" s="50"/>
      <c r="E38" s="50"/>
      <c r="F38" s="50"/>
      <c r="G38" s="50"/>
      <c r="H38" s="50"/>
      <c r="I38" s="50"/>
      <c r="J38" s="50"/>
      <c r="K38" s="50"/>
    </row>
    <row r="39" spans="1:11" x14ac:dyDescent="0.35">
      <c r="A39" s="51"/>
      <c r="B39" s="50"/>
      <c r="C39" s="50"/>
      <c r="D39" s="50"/>
      <c r="E39" s="50"/>
      <c r="F39" s="50"/>
      <c r="G39" s="50"/>
      <c r="H39" s="50"/>
      <c r="I39" s="50"/>
      <c r="J39" s="50"/>
      <c r="K39" s="50"/>
    </row>
    <row r="40" spans="1:11" x14ac:dyDescent="0.35">
      <c r="A40" s="51"/>
      <c r="B40" s="50"/>
      <c r="C40" s="50"/>
      <c r="D40" s="50"/>
      <c r="E40" s="50"/>
      <c r="F40" s="50"/>
      <c r="G40" s="50"/>
      <c r="H40" s="50"/>
      <c r="I40" s="50"/>
      <c r="J40" s="50"/>
      <c r="K40" s="50"/>
    </row>
  </sheetData>
  <mergeCells count="3">
    <mergeCell ref="B5:G5"/>
    <mergeCell ref="H5:M5"/>
    <mergeCell ref="N5:S5"/>
  </mergeCells>
  <phoneticPr fontId="29" type="noConversion"/>
  <hyperlinks>
    <hyperlink ref="U27" location="Contents!A1" display="Contents!A1" xr:uid="{4780CCC4-047E-4906-8C4D-C040C36DB943}"/>
  </hyperlinks>
  <pageMargins left="0.7" right="0.7" top="0.75" bottom="0.75" header="0.3" footer="0.3"/>
  <pageSetup orientation="portrait" horizontalDpi="300" verticalDpi="300" r:id="rId1"/>
  <ignoredErrors>
    <ignoredError sqref="B5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15"/>
  <sheetViews>
    <sheetView showGridLines="0" topLeftCell="K9" workbookViewId="0">
      <selection activeCell="U25" sqref="U25"/>
    </sheetView>
  </sheetViews>
  <sheetFormatPr defaultColWidth="8.81640625" defaultRowHeight="14.5" x14ac:dyDescent="0.35"/>
  <cols>
    <col min="1" max="1" width="13.7265625" customWidth="1"/>
    <col min="2" max="19" width="9.90625" customWidth="1"/>
  </cols>
  <sheetData>
    <row r="1" spans="1:19" x14ac:dyDescent="0.35">
      <c r="A1" s="9" t="str">
        <f xml:space="preserve"> CONCATENATE("Box 8.1 ",Contents!C29)</f>
        <v>Box 8.1 2023 headline inflation forecast errors</v>
      </c>
    </row>
    <row r="2" spans="1:19" x14ac:dyDescent="0.35">
      <c r="A2" s="9"/>
    </row>
    <row r="3" spans="1:19" x14ac:dyDescent="0.35">
      <c r="A3" t="s">
        <v>158</v>
      </c>
    </row>
    <row r="4" spans="1:19" ht="26" customHeight="1" x14ac:dyDescent="0.3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19" s="9" customFormat="1" x14ac:dyDescent="0.35">
      <c r="A5"/>
      <c r="B5" s="71" t="s">
        <v>115</v>
      </c>
      <c r="C5" s="71" t="s">
        <v>116</v>
      </c>
      <c r="D5" s="71" t="s">
        <v>117</v>
      </c>
      <c r="E5" s="71" t="s">
        <v>118</v>
      </c>
      <c r="F5" s="71" t="s">
        <v>119</v>
      </c>
      <c r="G5" s="71" t="s">
        <v>120</v>
      </c>
      <c r="H5" s="71" t="s">
        <v>115</v>
      </c>
      <c r="I5" s="71" t="s">
        <v>116</v>
      </c>
      <c r="J5" s="71" t="s">
        <v>117</v>
      </c>
      <c r="K5" s="71" t="s">
        <v>118</v>
      </c>
      <c r="L5" s="71" t="s">
        <v>119</v>
      </c>
      <c r="M5" s="71" t="s">
        <v>120</v>
      </c>
      <c r="N5" s="71" t="s">
        <v>115</v>
      </c>
      <c r="O5" s="71" t="s">
        <v>116</v>
      </c>
      <c r="P5" s="71" t="s">
        <v>117</v>
      </c>
      <c r="Q5" s="71" t="s">
        <v>118</v>
      </c>
      <c r="R5" s="71" t="s">
        <v>119</v>
      </c>
      <c r="S5" s="71" t="s">
        <v>120</v>
      </c>
    </row>
    <row r="6" spans="1:19" s="9" customFormat="1" x14ac:dyDescent="0.35">
      <c r="A6" s="72"/>
      <c r="B6" s="80">
        <v>2021</v>
      </c>
      <c r="C6" s="80"/>
      <c r="D6" s="80"/>
      <c r="E6" s="80"/>
      <c r="F6" s="80"/>
      <c r="G6" s="80"/>
      <c r="H6" s="80">
        <v>2022</v>
      </c>
      <c r="I6" s="80"/>
      <c r="J6" s="80"/>
      <c r="K6" s="80"/>
      <c r="L6" s="80"/>
      <c r="M6" s="80"/>
      <c r="N6" s="80">
        <v>2023</v>
      </c>
      <c r="O6" s="80"/>
      <c r="P6" s="80"/>
      <c r="Q6" s="80"/>
      <c r="R6" s="80"/>
      <c r="S6" s="80"/>
    </row>
    <row r="7" spans="1:19" x14ac:dyDescent="0.35">
      <c r="A7" t="s">
        <v>12</v>
      </c>
      <c r="B7" s="7">
        <v>5.6498090491999921E-2</v>
      </c>
      <c r="C7" s="7">
        <v>6.4808640880000074E-2</v>
      </c>
      <c r="D7" s="7">
        <v>5.510095994400005E-2</v>
      </c>
      <c r="E7" s="7">
        <v>2.867135495999984E-2</v>
      </c>
      <c r="F7" s="7">
        <v>2.9558292859999946E-2</v>
      </c>
      <c r="G7" s="7">
        <v>7.5951167432000033E-2</v>
      </c>
      <c r="H7" s="7">
        <v>9.2742784040000109E-2</v>
      </c>
      <c r="I7" s="7">
        <v>0.4389344790239999</v>
      </c>
      <c r="J7" s="7">
        <v>0.44814981127600018</v>
      </c>
      <c r="K7" s="7">
        <v>0.63903237530800017</v>
      </c>
      <c r="L7" s="7">
        <v>0.61305802491200001</v>
      </c>
      <c r="M7" s="7">
        <v>0.63983319311599995</v>
      </c>
      <c r="N7" s="7">
        <v>0.47034480291200004</v>
      </c>
      <c r="O7" s="7">
        <v>0.33631658254799995</v>
      </c>
      <c r="P7" s="7">
        <v>0.35150116980799995</v>
      </c>
      <c r="Q7" s="7">
        <v>0.28232820428000016</v>
      </c>
      <c r="R7" s="7">
        <v>7.9089462412000183E-2</v>
      </c>
      <c r="S7" s="7">
        <v>3.1910165291999901E-2</v>
      </c>
    </row>
    <row r="8" spans="1:19" x14ac:dyDescent="0.35">
      <c r="A8" t="s">
        <v>13</v>
      </c>
      <c r="B8" s="7">
        <v>-0.41031780482399993</v>
      </c>
      <c r="C8" s="7">
        <v>-0.41187732273200001</v>
      </c>
      <c r="D8" s="7">
        <v>-0.42529978292399995</v>
      </c>
      <c r="E8" s="7">
        <v>-0.42487774666</v>
      </c>
      <c r="F8" s="7">
        <v>-0.42504556595600013</v>
      </c>
      <c r="G8" s="7">
        <v>-0.40221367826400001</v>
      </c>
      <c r="H8" s="7">
        <v>-0.39431160556400002</v>
      </c>
      <c r="I8" s="7">
        <v>-0.2413438395040001</v>
      </c>
      <c r="J8" s="7">
        <v>-0.2062888784400001</v>
      </c>
      <c r="K8" s="7">
        <v>-4.1504397027999962E-2</v>
      </c>
      <c r="L8" s="7">
        <v>-0.15319397775600002</v>
      </c>
      <c r="M8" s="7">
        <v>-9.1215146552000095E-2</v>
      </c>
      <c r="N8" s="7">
        <v>-0.14778459583200007</v>
      </c>
      <c r="O8" s="7">
        <v>-4.6222491408000103E-2</v>
      </c>
      <c r="P8" s="7">
        <v>4.2239691208000051E-2</v>
      </c>
      <c r="Q8" s="7">
        <v>2.8156422919999955E-2</v>
      </c>
      <c r="R8" s="7">
        <v>4.5462028488000052E-2</v>
      </c>
      <c r="S8" s="7">
        <v>-2.4851586179999927E-2</v>
      </c>
    </row>
    <row r="9" spans="1:19" x14ac:dyDescent="0.35">
      <c r="A9" t="s">
        <v>130</v>
      </c>
      <c r="B9" s="7">
        <v>0.169667040938</v>
      </c>
      <c r="C9" s="7">
        <v>8.0858580461999993E-2</v>
      </c>
      <c r="D9" s="7">
        <v>9.9061521577999995E-2</v>
      </c>
      <c r="E9" s="7">
        <v>0.109997296156</v>
      </c>
      <c r="F9" s="7">
        <v>0.11211613730800001</v>
      </c>
      <c r="G9" s="7">
        <v>3.5081064744000003E-2</v>
      </c>
      <c r="H9" s="7">
        <v>-3.4249939129999997E-2</v>
      </c>
      <c r="I9" s="7">
        <v>-0.37012913995999996</v>
      </c>
      <c r="J9" s="7">
        <v>-4.2630290210999996E-2</v>
      </c>
      <c r="K9" s="7">
        <v>0.18763176319399999</v>
      </c>
      <c r="L9" s="7">
        <v>2.4991996911999995E-2</v>
      </c>
      <c r="M9" s="7">
        <v>6.6698954186000014E-3</v>
      </c>
      <c r="N9" s="7">
        <v>-0.16008024843599999</v>
      </c>
      <c r="O9" s="7">
        <v>-5.5177961380599994E-2</v>
      </c>
      <c r="P9" s="7">
        <v>-0.125029396416</v>
      </c>
      <c r="Q9" s="7">
        <v>-0.177503280294</v>
      </c>
      <c r="R9" s="7">
        <v>-7.8329960743999966E-3</v>
      </c>
      <c r="S9" s="7">
        <v>-2.6135417363199999E-2</v>
      </c>
    </row>
    <row r="10" spans="1:19" x14ac:dyDescent="0.35">
      <c r="A10" t="s">
        <v>131</v>
      </c>
      <c r="B10" s="7">
        <v>-6.1710002540999988E-2</v>
      </c>
      <c r="C10" s="7">
        <v>-6.1710018512999953E-2</v>
      </c>
      <c r="D10" s="7">
        <v>-6.1709989109999974E-2</v>
      </c>
      <c r="E10" s="7">
        <v>-6.1710004718999976E-2</v>
      </c>
      <c r="F10" s="7">
        <v>-6.1710004718999976E-2</v>
      </c>
      <c r="G10" s="7">
        <v>2.4888862680000019E-2</v>
      </c>
      <c r="H10" s="7">
        <v>2.4935740500000001E-2</v>
      </c>
      <c r="I10" s="7">
        <v>-9.1991319518999984E-2</v>
      </c>
      <c r="J10" s="7">
        <v>-9.1988582135999961E-2</v>
      </c>
      <c r="K10" s="7">
        <v>-9.199643019599997E-2</v>
      </c>
      <c r="L10" s="7">
        <v>-0.10281176871899997</v>
      </c>
      <c r="M10" s="7">
        <v>-0.10191440041199999</v>
      </c>
      <c r="N10" s="7">
        <v>4.2867160050000026E-2</v>
      </c>
      <c r="O10" s="7">
        <v>4.2867160050000026E-2</v>
      </c>
      <c r="P10" s="7">
        <v>-2.3346344999999559E-3</v>
      </c>
      <c r="Q10" s="7">
        <v>-2.3346344999999559E-3</v>
      </c>
      <c r="R10" s="7">
        <v>-4.3635830699999901E-3</v>
      </c>
      <c r="S10" s="7">
        <v>2.8967399999986655E-6</v>
      </c>
    </row>
    <row r="11" spans="1:19" x14ac:dyDescent="0.35">
      <c r="A11" t="s">
        <v>132</v>
      </c>
      <c r="B11" s="7">
        <v>-1.060425694066</v>
      </c>
      <c r="C11" s="7">
        <v>-1.0589700538559998</v>
      </c>
      <c r="D11" s="7">
        <v>-1.0612193994739998</v>
      </c>
      <c r="E11" s="7">
        <v>-1.0559818611139999</v>
      </c>
      <c r="F11" s="7">
        <v>-1.0530141043939998</v>
      </c>
      <c r="G11" s="7">
        <v>-1.0374430554299998</v>
      </c>
      <c r="H11" s="7">
        <v>-1.0409164832859998</v>
      </c>
      <c r="I11" s="7">
        <v>-0.95440447407199991</v>
      </c>
      <c r="J11" s="7">
        <v>-0.86859316862599978</v>
      </c>
      <c r="K11" s="7">
        <v>-0.77558606267999985</v>
      </c>
      <c r="L11" s="7">
        <v>-0.88661857646199993</v>
      </c>
      <c r="M11" s="7">
        <v>-0.76349410805599993</v>
      </c>
      <c r="N11" s="7">
        <v>-0.57963527173199991</v>
      </c>
      <c r="O11" s="7">
        <v>-0.14088681494999988</v>
      </c>
      <c r="P11" s="7">
        <v>1.0752230519999982E-2</v>
      </c>
      <c r="Q11" s="7">
        <v>-6.1559664059999929E-2</v>
      </c>
      <c r="R11" s="7">
        <v>-5.5300324599999791E-2</v>
      </c>
      <c r="S11" s="7">
        <v>-1.9930769079999789E-2</v>
      </c>
    </row>
    <row r="12" spans="1:19" x14ac:dyDescent="0.35">
      <c r="A12" t="s">
        <v>59</v>
      </c>
      <c r="B12" s="7">
        <v>-1.444088946663</v>
      </c>
      <c r="C12" s="7">
        <v>-1.5212894858370001</v>
      </c>
      <c r="D12" s="7">
        <v>-1.5291280419030002</v>
      </c>
      <c r="E12" s="7">
        <v>-1.5390910155059996</v>
      </c>
      <c r="F12" s="7">
        <v>-1.5330689177759997</v>
      </c>
      <c r="G12" s="7">
        <v>-1.4370117944490002</v>
      </c>
      <c r="H12" s="7">
        <v>-1.5444806064930001</v>
      </c>
      <c r="I12" s="7">
        <v>-1.4234888668769998</v>
      </c>
      <c r="J12" s="7">
        <v>-1.035856284012</v>
      </c>
      <c r="K12" s="7">
        <v>-0.27813945327299999</v>
      </c>
      <c r="L12" s="7">
        <v>-0.70436354660100009</v>
      </c>
      <c r="M12" s="7">
        <v>-0.55504833961500011</v>
      </c>
      <c r="N12" s="7">
        <v>-0.54999988451100024</v>
      </c>
      <c r="O12" s="7">
        <v>1.8029876831999993E-2</v>
      </c>
      <c r="P12" s="7">
        <v>0.17350772749200011</v>
      </c>
      <c r="Q12" s="7">
        <v>-4.7989460574000289E-2</v>
      </c>
      <c r="R12" s="7">
        <v>-0.10009296970199995</v>
      </c>
      <c r="S12" s="7">
        <v>-0.16127736065100026</v>
      </c>
    </row>
    <row r="13" spans="1:19" x14ac:dyDescent="0.35">
      <c r="A13" t="s">
        <v>133</v>
      </c>
      <c r="B13" s="7">
        <v>-1.5</v>
      </c>
      <c r="C13" s="7">
        <v>-1.5</v>
      </c>
      <c r="D13" s="7">
        <v>-1.5999999999999996</v>
      </c>
      <c r="E13" s="7">
        <v>-1.5999999999999996</v>
      </c>
      <c r="F13" s="7">
        <v>-1.7999999999999998</v>
      </c>
      <c r="G13" s="7">
        <v>-1.7000000000000002</v>
      </c>
      <c r="H13" s="7">
        <v>-1.5</v>
      </c>
      <c r="I13" s="7">
        <v>-1.5999999999999996</v>
      </c>
      <c r="J13" s="7">
        <v>-1.2999999999999998</v>
      </c>
      <c r="K13" s="7">
        <v>-1</v>
      </c>
      <c r="L13" s="7">
        <v>-0.59999999999999964</v>
      </c>
      <c r="M13" s="7">
        <v>-0.59999999999999964</v>
      </c>
      <c r="N13" s="7">
        <v>-0.5</v>
      </c>
      <c r="O13" s="7">
        <v>-0.20000000000000018</v>
      </c>
      <c r="P13" s="7">
        <v>-9.9999999999999645E-2</v>
      </c>
      <c r="Q13" s="7">
        <v>-9.9999999999999645E-2</v>
      </c>
      <c r="R13" s="7">
        <v>-0.20000000000000018</v>
      </c>
      <c r="S13" s="7">
        <v>-0.20000000000000018</v>
      </c>
    </row>
    <row r="14" spans="1:19" x14ac:dyDescent="0.35">
      <c r="A14" s="47"/>
      <c r="B14" s="48"/>
      <c r="C14" s="48"/>
      <c r="D14" s="48"/>
      <c r="E14" s="48"/>
    </row>
    <row r="15" spans="1:19" x14ac:dyDescent="0.35">
      <c r="A15" s="47"/>
      <c r="B15" s="48"/>
      <c r="C15" s="48"/>
      <c r="D15" s="48"/>
      <c r="E15" s="48"/>
    </row>
    <row r="16" spans="1:19" x14ac:dyDescent="0.35">
      <c r="A16" s="47"/>
      <c r="B16" s="48"/>
      <c r="C16" s="48"/>
      <c r="D16" s="48"/>
      <c r="E16" s="48"/>
      <c r="N16" s="2"/>
    </row>
    <row r="17" spans="1:21" x14ac:dyDescent="0.35">
      <c r="A17" s="47"/>
      <c r="B17" s="48"/>
      <c r="C17" s="48"/>
      <c r="D17" s="48"/>
      <c r="E17" s="48"/>
    </row>
    <row r="18" spans="1:21" x14ac:dyDescent="0.35">
      <c r="B18" s="48"/>
      <c r="C18" s="48"/>
      <c r="D18" s="48"/>
      <c r="E18" s="48"/>
    </row>
    <row r="19" spans="1:21" x14ac:dyDescent="0.35">
      <c r="A19" s="47"/>
      <c r="B19" s="48"/>
      <c r="C19" s="48"/>
      <c r="D19" s="48"/>
      <c r="E19" s="48"/>
    </row>
    <row r="20" spans="1:21" x14ac:dyDescent="0.35">
      <c r="A20" s="47"/>
      <c r="B20" s="48"/>
      <c r="C20" s="48"/>
      <c r="D20" s="48"/>
      <c r="E20" s="48"/>
    </row>
    <row r="21" spans="1:21" x14ac:dyDescent="0.35">
      <c r="A21" s="47"/>
      <c r="B21" s="48"/>
      <c r="C21" s="48"/>
      <c r="D21" s="48"/>
      <c r="E21" s="48"/>
    </row>
    <row r="22" spans="1:21" x14ac:dyDescent="0.35">
      <c r="A22" s="47"/>
      <c r="B22" s="48"/>
      <c r="C22" s="48"/>
      <c r="D22" s="48"/>
      <c r="E22" s="48"/>
    </row>
    <row r="23" spans="1:21" x14ac:dyDescent="0.35">
      <c r="A23" s="47"/>
      <c r="B23" s="48"/>
      <c r="C23" s="48"/>
      <c r="D23" s="48"/>
      <c r="E23" s="48"/>
    </row>
    <row r="24" spans="1:21" x14ac:dyDescent="0.35">
      <c r="A24" s="47"/>
      <c r="B24" s="48"/>
      <c r="C24" s="48"/>
      <c r="D24" s="48"/>
      <c r="E24" s="48"/>
    </row>
    <row r="25" spans="1:21" x14ac:dyDescent="0.35">
      <c r="A25" s="47"/>
      <c r="B25" s="48"/>
      <c r="C25" s="48"/>
      <c r="D25" s="48"/>
      <c r="E25" s="48"/>
      <c r="U25" s="2" t="s">
        <v>5</v>
      </c>
    </row>
    <row r="26" spans="1:21" x14ac:dyDescent="0.35">
      <c r="A26" s="47"/>
    </row>
    <row r="27" spans="1:21" x14ac:dyDescent="0.35">
      <c r="A27" s="47"/>
    </row>
    <row r="28" spans="1:21" x14ac:dyDescent="0.35">
      <c r="A28" s="47"/>
    </row>
    <row r="29" spans="1:21" x14ac:dyDescent="0.35">
      <c r="A29" s="47"/>
    </row>
    <row r="31" spans="1:21" x14ac:dyDescent="0.35">
      <c r="A31" s="47"/>
    </row>
    <row r="32" spans="1:21" x14ac:dyDescent="0.35">
      <c r="A32" s="47"/>
    </row>
    <row r="33" spans="1:5" x14ac:dyDescent="0.35">
      <c r="A33" s="47"/>
      <c r="B33" s="48"/>
      <c r="C33" s="48"/>
      <c r="D33" s="48"/>
      <c r="E33" s="48"/>
    </row>
    <row r="34" spans="1:5" x14ac:dyDescent="0.35">
      <c r="A34" s="47"/>
      <c r="B34" s="48"/>
      <c r="C34" s="48"/>
      <c r="D34" s="48"/>
      <c r="E34" s="48"/>
    </row>
    <row r="35" spans="1:5" x14ac:dyDescent="0.35">
      <c r="A35" s="47"/>
      <c r="B35" s="48"/>
      <c r="C35" s="48"/>
      <c r="D35" s="48"/>
      <c r="E35" s="48"/>
    </row>
    <row r="36" spans="1:5" x14ac:dyDescent="0.35">
      <c r="A36" s="47"/>
      <c r="B36" s="48"/>
      <c r="C36" s="48"/>
      <c r="D36" s="48"/>
      <c r="E36" s="48"/>
    </row>
    <row r="37" spans="1:5" x14ac:dyDescent="0.35">
      <c r="A37" s="47"/>
      <c r="B37" s="48"/>
      <c r="C37" s="48"/>
      <c r="D37" s="48"/>
      <c r="E37" s="48"/>
    </row>
    <row r="38" spans="1:5" x14ac:dyDescent="0.35">
      <c r="A38" s="47"/>
      <c r="B38" s="48"/>
      <c r="C38" s="48"/>
      <c r="D38" s="48"/>
      <c r="E38" s="48"/>
    </row>
    <row r="39" spans="1:5" x14ac:dyDescent="0.35">
      <c r="A39" s="47"/>
      <c r="B39" s="48"/>
      <c r="C39" s="48"/>
      <c r="D39" s="48"/>
      <c r="E39" s="48"/>
    </row>
    <row r="40" spans="1:5" x14ac:dyDescent="0.35">
      <c r="A40" s="47"/>
      <c r="B40" s="48"/>
      <c r="C40" s="48"/>
      <c r="D40" s="48"/>
      <c r="E40" s="48"/>
    </row>
    <row r="41" spans="1:5" x14ac:dyDescent="0.35">
      <c r="A41" s="47"/>
      <c r="B41" s="48"/>
      <c r="C41" s="48"/>
      <c r="D41" s="48"/>
      <c r="E41" s="48"/>
    </row>
    <row r="42" spans="1:5" x14ac:dyDescent="0.35">
      <c r="B42" s="48"/>
      <c r="C42" s="48"/>
      <c r="D42" s="48"/>
      <c r="E42" s="48"/>
    </row>
    <row r="43" spans="1:5" x14ac:dyDescent="0.35">
      <c r="A43" s="47"/>
      <c r="B43" s="48"/>
      <c r="C43" s="48"/>
      <c r="D43" s="48"/>
      <c r="E43" s="48"/>
    </row>
    <row r="44" spans="1:5" x14ac:dyDescent="0.35">
      <c r="A44" s="47"/>
      <c r="B44" s="48"/>
      <c r="C44" s="48"/>
      <c r="D44" s="48"/>
      <c r="E44" s="48"/>
    </row>
    <row r="45" spans="1:5" x14ac:dyDescent="0.35">
      <c r="A45" s="47"/>
      <c r="B45" s="48"/>
      <c r="C45" s="48"/>
      <c r="D45" s="48"/>
      <c r="E45" s="48"/>
    </row>
    <row r="46" spans="1:5" x14ac:dyDescent="0.35">
      <c r="A46" s="47"/>
      <c r="B46" s="48"/>
      <c r="C46" s="48"/>
      <c r="D46" s="48"/>
      <c r="E46" s="48"/>
    </row>
    <row r="47" spans="1:5" x14ac:dyDescent="0.35">
      <c r="A47" s="47"/>
      <c r="B47" s="48"/>
      <c r="C47" s="48"/>
      <c r="D47" s="48"/>
      <c r="E47" s="48"/>
    </row>
    <row r="48" spans="1:5" x14ac:dyDescent="0.35">
      <c r="A48" s="47"/>
      <c r="B48" s="48"/>
      <c r="C48" s="48"/>
      <c r="D48" s="48"/>
      <c r="E48" s="48"/>
    </row>
    <row r="49" spans="1:5" x14ac:dyDescent="0.35">
      <c r="A49" s="47"/>
      <c r="B49" s="48"/>
      <c r="C49" s="48"/>
      <c r="D49" s="48"/>
      <c r="E49" s="48"/>
    </row>
    <row r="50" spans="1:5" x14ac:dyDescent="0.35">
      <c r="A50" s="47"/>
      <c r="B50" s="48"/>
      <c r="C50" s="48"/>
      <c r="D50" s="48"/>
      <c r="E50" s="48"/>
    </row>
    <row r="51" spans="1:5" x14ac:dyDescent="0.35">
      <c r="A51" s="47"/>
      <c r="B51" s="48"/>
      <c r="C51" s="48"/>
      <c r="D51" s="48"/>
      <c r="E51" s="48"/>
    </row>
    <row r="52" spans="1:5" x14ac:dyDescent="0.35">
      <c r="A52" s="47"/>
      <c r="B52" s="48"/>
      <c r="C52" s="48"/>
      <c r="D52" s="48"/>
      <c r="E52" s="48"/>
    </row>
    <row r="53" spans="1:5" x14ac:dyDescent="0.35">
      <c r="A53" s="47"/>
      <c r="B53" s="48"/>
      <c r="C53" s="48"/>
      <c r="D53" s="48"/>
      <c r="E53" s="48"/>
    </row>
    <row r="54" spans="1:5" x14ac:dyDescent="0.35">
      <c r="B54" s="48"/>
      <c r="C54" s="48"/>
      <c r="D54" s="48"/>
      <c r="E54" s="48"/>
    </row>
    <row r="55" spans="1:5" x14ac:dyDescent="0.35">
      <c r="A55" s="47"/>
      <c r="B55" s="48"/>
      <c r="C55" s="48"/>
      <c r="D55" s="48"/>
      <c r="E55" s="48"/>
    </row>
    <row r="56" spans="1:5" x14ac:dyDescent="0.35">
      <c r="A56" s="47"/>
      <c r="B56" s="48"/>
      <c r="C56" s="48"/>
      <c r="D56" s="48"/>
      <c r="E56" s="48"/>
    </row>
    <row r="57" spans="1:5" x14ac:dyDescent="0.35">
      <c r="A57" s="47"/>
      <c r="B57" s="48"/>
      <c r="C57" s="48"/>
      <c r="D57" s="48"/>
      <c r="E57" s="48"/>
    </row>
    <row r="58" spans="1:5" x14ac:dyDescent="0.35">
      <c r="A58" s="47"/>
      <c r="B58" s="48"/>
      <c r="C58" s="48"/>
      <c r="D58" s="48"/>
      <c r="E58" s="48"/>
    </row>
    <row r="59" spans="1:5" x14ac:dyDescent="0.35">
      <c r="A59" s="47"/>
      <c r="B59" s="48"/>
      <c r="C59" s="48"/>
      <c r="D59" s="48"/>
      <c r="E59" s="48"/>
    </row>
    <row r="60" spans="1:5" x14ac:dyDescent="0.35">
      <c r="A60" s="47"/>
      <c r="B60" s="48"/>
      <c r="C60" s="48"/>
      <c r="D60" s="48"/>
      <c r="E60" s="48"/>
    </row>
    <row r="61" spans="1:5" x14ac:dyDescent="0.35">
      <c r="A61" s="47"/>
      <c r="B61" s="48"/>
      <c r="C61" s="48"/>
      <c r="D61" s="48"/>
      <c r="E61" s="48"/>
    </row>
    <row r="62" spans="1:5" x14ac:dyDescent="0.35">
      <c r="A62" s="47"/>
      <c r="B62" s="48"/>
      <c r="C62" s="48"/>
      <c r="D62" s="48"/>
      <c r="E62" s="48"/>
    </row>
    <row r="63" spans="1:5" x14ac:dyDescent="0.35">
      <c r="A63" s="47"/>
      <c r="B63" s="48"/>
      <c r="C63" s="48"/>
      <c r="D63" s="48"/>
      <c r="E63" s="48"/>
    </row>
    <row r="64" spans="1:5" x14ac:dyDescent="0.35">
      <c r="A64" s="47"/>
      <c r="B64" s="48"/>
      <c r="C64" s="48"/>
      <c r="D64" s="48"/>
      <c r="E64" s="48"/>
    </row>
    <row r="65" spans="1:5" x14ac:dyDescent="0.35">
      <c r="A65" s="47"/>
      <c r="B65" s="48"/>
      <c r="C65" s="48"/>
      <c r="D65" s="48"/>
      <c r="E65" s="48"/>
    </row>
    <row r="74" spans="1:5" x14ac:dyDescent="0.35">
      <c r="A74" s="18"/>
    </row>
    <row r="75" spans="1:5" x14ac:dyDescent="0.35">
      <c r="A75" s="18"/>
    </row>
    <row r="76" spans="1:5" x14ac:dyDescent="0.35">
      <c r="A76" s="18"/>
    </row>
    <row r="77" spans="1:5" x14ac:dyDescent="0.35">
      <c r="A77" s="18"/>
    </row>
    <row r="78" spans="1:5" x14ac:dyDescent="0.35">
      <c r="A78" s="18"/>
    </row>
    <row r="79" spans="1:5" x14ac:dyDescent="0.35">
      <c r="A79" s="18"/>
    </row>
    <row r="80" spans="1:5" x14ac:dyDescent="0.35">
      <c r="A80" s="18"/>
    </row>
    <row r="81" spans="1:1" x14ac:dyDescent="0.35">
      <c r="A81" s="18"/>
    </row>
    <row r="82" spans="1:1" x14ac:dyDescent="0.35">
      <c r="A82" s="18"/>
    </row>
    <row r="83" spans="1:1" x14ac:dyDescent="0.35">
      <c r="A83" s="18"/>
    </row>
    <row r="84" spans="1:1" x14ac:dyDescent="0.35">
      <c r="A84" s="18"/>
    </row>
    <row r="85" spans="1:1" x14ac:dyDescent="0.35">
      <c r="A85" s="18"/>
    </row>
    <row r="86" spans="1:1" x14ac:dyDescent="0.35">
      <c r="A86" s="18"/>
    </row>
    <row r="87" spans="1:1" x14ac:dyDescent="0.35">
      <c r="A87" s="18"/>
    </row>
    <row r="88" spans="1:1" x14ac:dyDescent="0.35">
      <c r="A88" s="18"/>
    </row>
    <row r="89" spans="1:1" x14ac:dyDescent="0.35">
      <c r="A89" s="18"/>
    </row>
    <row r="90" spans="1:1" x14ac:dyDescent="0.35">
      <c r="A90" s="18"/>
    </row>
    <row r="91" spans="1:1" x14ac:dyDescent="0.35">
      <c r="A91" s="18"/>
    </row>
    <row r="92" spans="1:1" x14ac:dyDescent="0.35">
      <c r="A92" s="18"/>
    </row>
    <row r="93" spans="1:1" x14ac:dyDescent="0.35">
      <c r="A93" s="18"/>
    </row>
    <row r="94" spans="1:1" x14ac:dyDescent="0.35">
      <c r="A94" s="18"/>
    </row>
    <row r="95" spans="1:1" x14ac:dyDescent="0.35">
      <c r="A95" s="18"/>
    </row>
    <row r="96" spans="1:1" x14ac:dyDescent="0.35">
      <c r="A96" s="18"/>
    </row>
    <row r="97" spans="1:1" x14ac:dyDescent="0.35">
      <c r="A97" s="18"/>
    </row>
    <row r="98" spans="1:1" x14ac:dyDescent="0.35">
      <c r="A98" s="18"/>
    </row>
    <row r="99" spans="1:1" x14ac:dyDescent="0.35">
      <c r="A99" s="18"/>
    </row>
    <row r="100" spans="1:1" x14ac:dyDescent="0.35">
      <c r="A100" s="18"/>
    </row>
    <row r="101" spans="1:1" x14ac:dyDescent="0.35">
      <c r="A101" s="18"/>
    </row>
    <row r="102" spans="1:1" x14ac:dyDescent="0.35">
      <c r="A102" s="18"/>
    </row>
    <row r="103" spans="1:1" x14ac:dyDescent="0.35">
      <c r="A103" s="18"/>
    </row>
    <row r="104" spans="1:1" x14ac:dyDescent="0.35">
      <c r="A104" s="18"/>
    </row>
    <row r="105" spans="1:1" x14ac:dyDescent="0.35">
      <c r="A105" s="18"/>
    </row>
    <row r="106" spans="1:1" x14ac:dyDescent="0.35">
      <c r="A106" s="18"/>
    </row>
    <row r="107" spans="1:1" x14ac:dyDescent="0.35">
      <c r="A107" s="18"/>
    </row>
    <row r="108" spans="1:1" x14ac:dyDescent="0.35">
      <c r="A108" s="18"/>
    </row>
    <row r="109" spans="1:1" x14ac:dyDescent="0.35">
      <c r="A109" s="18"/>
    </row>
    <row r="110" spans="1:1" x14ac:dyDescent="0.35">
      <c r="A110" s="18"/>
    </row>
    <row r="111" spans="1:1" x14ac:dyDescent="0.35">
      <c r="A111" s="18"/>
    </row>
    <row r="112" spans="1:1" x14ac:dyDescent="0.35">
      <c r="A112" s="18"/>
    </row>
    <row r="113" spans="1:1" x14ac:dyDescent="0.35">
      <c r="A113" s="18"/>
    </row>
    <row r="114" spans="1:1" x14ac:dyDescent="0.35">
      <c r="A114" s="18"/>
    </row>
    <row r="115" spans="1:1" x14ac:dyDescent="0.35">
      <c r="A115" s="18"/>
    </row>
  </sheetData>
  <mergeCells count="3">
    <mergeCell ref="B6:G6"/>
    <mergeCell ref="H6:M6"/>
    <mergeCell ref="N6:S6"/>
  </mergeCells>
  <phoneticPr fontId="29" type="noConversion"/>
  <hyperlinks>
    <hyperlink ref="U25" location="Contents!A1" display="Contents!A1" xr:uid="{B0D10A2C-BD84-4FD5-9B31-A20D9EDA5669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95"/>
  <sheetViews>
    <sheetView showGridLines="0" topLeftCell="A3" workbookViewId="0">
      <selection activeCell="U23" sqref="U23"/>
    </sheetView>
  </sheetViews>
  <sheetFormatPr defaultColWidth="8.81640625" defaultRowHeight="14.5" x14ac:dyDescent="0.35"/>
  <cols>
    <col min="1" max="1" width="12.7265625" customWidth="1"/>
    <col min="2" max="19" width="7" customWidth="1"/>
  </cols>
  <sheetData>
    <row r="1" spans="1:19" x14ac:dyDescent="0.35">
      <c r="A1" s="9" t="str">
        <f xml:space="preserve"> CONCATENATE("Box 8.1 ",Contents!C30)</f>
        <v>Box 8.1 2023 core inflation forecast errors</v>
      </c>
      <c r="B1" s="9"/>
    </row>
    <row r="2" spans="1:19" x14ac:dyDescent="0.35">
      <c r="A2" s="9"/>
      <c r="B2" s="9"/>
    </row>
    <row r="3" spans="1:19" s="9" customFormat="1" ht="16" customHeight="1" x14ac:dyDescent="0.35">
      <c r="A3" t="s">
        <v>139</v>
      </c>
    </row>
    <row r="4" spans="1:19" x14ac:dyDescent="0.35">
      <c r="A4" s="67"/>
      <c r="B4" s="73" t="s">
        <v>115</v>
      </c>
      <c r="C4" s="73" t="s">
        <v>116</v>
      </c>
      <c r="D4" s="73" t="s">
        <v>117</v>
      </c>
      <c r="E4" s="73" t="s">
        <v>118</v>
      </c>
      <c r="F4" s="73" t="s">
        <v>119</v>
      </c>
      <c r="G4" s="73" t="s">
        <v>120</v>
      </c>
      <c r="H4" s="73" t="s">
        <v>115</v>
      </c>
      <c r="I4" s="73" t="s">
        <v>116</v>
      </c>
      <c r="J4" s="73" t="s">
        <v>117</v>
      </c>
      <c r="K4" s="73" t="s">
        <v>118</v>
      </c>
      <c r="L4" s="73" t="s">
        <v>119</v>
      </c>
      <c r="M4" s="73" t="s">
        <v>120</v>
      </c>
      <c r="N4" s="73" t="s">
        <v>115</v>
      </c>
      <c r="O4" s="73" t="s">
        <v>116</v>
      </c>
      <c r="P4" s="73" t="s">
        <v>117</v>
      </c>
      <c r="Q4" s="73" t="s">
        <v>118</v>
      </c>
      <c r="R4" s="73" t="s">
        <v>119</v>
      </c>
      <c r="S4" s="73" t="s">
        <v>120</v>
      </c>
    </row>
    <row r="5" spans="1:19" x14ac:dyDescent="0.35">
      <c r="A5" s="72"/>
      <c r="B5" s="80">
        <v>2021</v>
      </c>
      <c r="C5" s="80"/>
      <c r="D5" s="80"/>
      <c r="E5" s="80"/>
      <c r="F5" s="80"/>
      <c r="G5" s="80"/>
      <c r="H5" s="80">
        <v>2022</v>
      </c>
      <c r="I5" s="80"/>
      <c r="J5" s="80"/>
      <c r="K5" s="80"/>
      <c r="L5" s="80"/>
      <c r="M5" s="80"/>
      <c r="N5" s="80">
        <v>2023</v>
      </c>
      <c r="O5" s="80"/>
      <c r="P5" s="80"/>
      <c r="Q5" s="80"/>
      <c r="R5" s="80"/>
      <c r="S5" s="80"/>
    </row>
    <row r="6" spans="1:19" x14ac:dyDescent="0.35">
      <c r="A6" t="s">
        <v>12</v>
      </c>
      <c r="B6" s="7">
        <v>7.5938293672042911E-2</v>
      </c>
      <c r="C6" s="7">
        <v>8.7108388279570001E-2</v>
      </c>
      <c r="D6" s="7">
        <v>7.4060430032258137E-2</v>
      </c>
      <c r="E6" s="7">
        <v>3.8536767419354627E-2</v>
      </c>
      <c r="F6" s="7">
        <v>3.9728888252688103E-2</v>
      </c>
      <c r="G6" s="7">
        <v>0.10208490246236565</v>
      </c>
      <c r="H6" s="7">
        <v>0.12465427962365608</v>
      </c>
      <c r="I6" s="7">
        <v>0.58996569761290307</v>
      </c>
      <c r="J6" s="7">
        <v>0.60235189687634438</v>
      </c>
      <c r="K6" s="7">
        <v>0.85891448294086048</v>
      </c>
      <c r="L6" s="7">
        <v>0.82400272165591404</v>
      </c>
      <c r="M6" s="7">
        <v>0.8599908509623656</v>
      </c>
      <c r="N6" s="7">
        <v>0.63218387488172045</v>
      </c>
      <c r="O6" s="7">
        <v>0.45203841740322576</v>
      </c>
      <c r="P6" s="7">
        <v>0.47244780888172044</v>
      </c>
      <c r="Q6" s="7">
        <v>0.37947339284946263</v>
      </c>
      <c r="R6" s="7">
        <v>0.10630304087634435</v>
      </c>
      <c r="S6" s="7">
        <v>4.2890007112903097E-2</v>
      </c>
    </row>
    <row r="7" spans="1:19" x14ac:dyDescent="0.35">
      <c r="A7" t="s">
        <v>13</v>
      </c>
      <c r="B7" s="7">
        <v>-0.55150242583870968</v>
      </c>
      <c r="C7" s="7">
        <v>-0.55359855205913977</v>
      </c>
      <c r="D7" s="7">
        <v>-0.57163949317741936</v>
      </c>
      <c r="E7" s="7">
        <v>-0.5710722401344086</v>
      </c>
      <c r="F7" s="7">
        <v>-0.57129780370430128</v>
      </c>
      <c r="G7" s="7">
        <v>-0.54060978261290327</v>
      </c>
      <c r="H7" s="7">
        <v>-0.529988717155914</v>
      </c>
      <c r="I7" s="7">
        <v>-0.32438688105376356</v>
      </c>
      <c r="J7" s="7">
        <v>-0.27726999790322593</v>
      </c>
      <c r="K7" s="7">
        <v>-5.5785479876344038E-2</v>
      </c>
      <c r="L7" s="7">
        <v>-0.20590588408064522</v>
      </c>
      <c r="M7" s="7">
        <v>-0.12260100343010766</v>
      </c>
      <c r="N7" s="7">
        <v>-0.19863520945161303</v>
      </c>
      <c r="O7" s="7">
        <v>-6.2127004580645302E-2</v>
      </c>
      <c r="P7" s="7">
        <v>5.6773778505376411E-2</v>
      </c>
      <c r="Q7" s="7">
        <v>3.7844654462365533E-2</v>
      </c>
      <c r="R7" s="7">
        <v>6.1104877000000071E-2</v>
      </c>
      <c r="S7" s="7">
        <v>-3.3402669596774098E-2</v>
      </c>
    </row>
    <row r="8" spans="1:19" x14ac:dyDescent="0.35">
      <c r="A8" t="s">
        <v>61</v>
      </c>
      <c r="B8" s="7">
        <v>-0.51305696000000012</v>
      </c>
      <c r="C8" s="7">
        <v>-0.50398791000000021</v>
      </c>
      <c r="D8" s="7">
        <v>-0.53512718999999986</v>
      </c>
      <c r="E8" s="7">
        <v>-0.57007196999999987</v>
      </c>
      <c r="F8" s="7">
        <v>-0.56909927999999965</v>
      </c>
      <c r="G8" s="7">
        <v>-0.47604924999999998</v>
      </c>
      <c r="H8" s="7">
        <v>-0.48931331</v>
      </c>
      <c r="I8" s="7">
        <v>0.20788894000000013</v>
      </c>
      <c r="J8" s="7">
        <v>0.24013168000000018</v>
      </c>
      <c r="K8" s="7">
        <v>0.73383808999999989</v>
      </c>
      <c r="L8" s="7">
        <v>0.52463833000000015</v>
      </c>
      <c r="M8" s="7">
        <v>0.62955942000000054</v>
      </c>
      <c r="N8" s="7">
        <v>0.32371353000000003</v>
      </c>
      <c r="O8" s="7">
        <v>0.29023149000000004</v>
      </c>
      <c r="P8" s="7">
        <v>0.44556252000000018</v>
      </c>
      <c r="Q8" s="7">
        <v>0.38699156000000023</v>
      </c>
      <c r="R8" s="7">
        <v>9.9373609999999779E-2</v>
      </c>
      <c r="S8" s="7">
        <v>-1.9169169999999625E-2</v>
      </c>
    </row>
    <row r="9" spans="1:19" x14ac:dyDescent="0.35">
      <c r="A9" s="47"/>
      <c r="B9" s="48"/>
      <c r="C9" s="48"/>
      <c r="D9" s="48"/>
      <c r="E9" s="48"/>
    </row>
    <row r="10" spans="1:19" x14ac:dyDescent="0.35">
      <c r="A10" s="47"/>
      <c r="B10" s="48"/>
      <c r="C10" s="48"/>
      <c r="D10" s="48"/>
      <c r="E10" s="48"/>
    </row>
    <row r="11" spans="1:19" x14ac:dyDescent="0.35">
      <c r="A11" s="47"/>
      <c r="B11" s="48"/>
      <c r="C11" s="48"/>
      <c r="D11" s="48"/>
      <c r="E11" s="48"/>
    </row>
    <row r="12" spans="1:19" x14ac:dyDescent="0.35">
      <c r="A12" s="47"/>
      <c r="B12" s="48"/>
      <c r="C12" s="48"/>
      <c r="D12" s="48"/>
      <c r="E12" s="48"/>
    </row>
    <row r="13" spans="1:19" x14ac:dyDescent="0.35">
      <c r="A13" s="47"/>
      <c r="B13" s="48"/>
      <c r="C13" s="48"/>
      <c r="D13" s="48"/>
      <c r="E13" s="48"/>
    </row>
    <row r="14" spans="1:19" x14ac:dyDescent="0.35">
      <c r="A14" s="47"/>
      <c r="B14" s="48"/>
      <c r="C14" s="48"/>
      <c r="D14" s="48"/>
      <c r="E14" s="48"/>
    </row>
    <row r="15" spans="1:19" x14ac:dyDescent="0.35">
      <c r="A15" s="47"/>
      <c r="B15" s="48"/>
      <c r="C15" s="48"/>
      <c r="D15" s="48"/>
      <c r="E15" s="48"/>
    </row>
    <row r="16" spans="1:19" x14ac:dyDescent="0.35">
      <c r="A16" s="47"/>
      <c r="B16" s="48"/>
      <c r="C16" s="48"/>
      <c r="D16" s="48"/>
      <c r="E16" s="48"/>
    </row>
    <row r="17" spans="1:21" x14ac:dyDescent="0.35">
      <c r="A17" s="47"/>
      <c r="B17" s="48"/>
      <c r="C17" s="48"/>
      <c r="D17" s="48"/>
      <c r="E17" s="48"/>
    </row>
    <row r="18" spans="1:21" x14ac:dyDescent="0.35">
      <c r="A18" s="47"/>
      <c r="B18" s="48"/>
      <c r="C18" s="48"/>
      <c r="D18" s="48"/>
      <c r="E18" s="48"/>
    </row>
    <row r="19" spans="1:21" x14ac:dyDescent="0.35">
      <c r="A19" s="47"/>
      <c r="B19" s="48"/>
      <c r="C19" s="48"/>
      <c r="D19" s="48"/>
      <c r="E19" s="48"/>
    </row>
    <row r="20" spans="1:21" x14ac:dyDescent="0.35">
      <c r="A20" s="47"/>
      <c r="B20" s="48"/>
      <c r="C20" s="48"/>
      <c r="D20" s="48"/>
      <c r="E20" s="48"/>
    </row>
    <row r="21" spans="1:21" x14ac:dyDescent="0.35">
      <c r="A21" s="47"/>
      <c r="B21" s="48"/>
      <c r="C21" s="48"/>
      <c r="D21" s="48"/>
      <c r="E21" s="48"/>
    </row>
    <row r="22" spans="1:21" x14ac:dyDescent="0.35">
      <c r="A22" s="47"/>
      <c r="B22" s="48"/>
      <c r="C22" s="48"/>
      <c r="D22" s="48"/>
      <c r="E22" s="48"/>
    </row>
    <row r="23" spans="1:21" x14ac:dyDescent="0.35">
      <c r="A23" s="47"/>
      <c r="B23" s="48"/>
      <c r="C23" s="48"/>
      <c r="D23" s="48"/>
      <c r="E23" s="48"/>
      <c r="U23" s="2" t="s">
        <v>5</v>
      </c>
    </row>
    <row r="24" spans="1:21" x14ac:dyDescent="0.35">
      <c r="A24" s="47"/>
      <c r="B24" s="48"/>
      <c r="C24" s="48"/>
      <c r="D24" s="48"/>
      <c r="E24" s="48"/>
    </row>
    <row r="25" spans="1:21" x14ac:dyDescent="0.35">
      <c r="A25" s="47"/>
      <c r="B25" s="48"/>
      <c r="C25" s="48"/>
      <c r="D25" s="48"/>
      <c r="E25" s="48"/>
    </row>
    <row r="26" spans="1:21" x14ac:dyDescent="0.35">
      <c r="A26" s="47"/>
      <c r="B26" s="48"/>
      <c r="C26" s="48"/>
      <c r="D26" s="48"/>
      <c r="E26" s="48"/>
    </row>
    <row r="27" spans="1:21" x14ac:dyDescent="0.35">
      <c r="A27" s="47"/>
      <c r="B27" s="48"/>
      <c r="C27" s="48"/>
      <c r="D27" s="48"/>
      <c r="E27" s="48"/>
    </row>
    <row r="28" spans="1:21" x14ac:dyDescent="0.35">
      <c r="A28" s="47"/>
      <c r="B28" s="48"/>
      <c r="C28" s="48"/>
      <c r="D28" s="48"/>
      <c r="E28" s="48"/>
    </row>
    <row r="29" spans="1:21" x14ac:dyDescent="0.35">
      <c r="A29" s="47"/>
      <c r="B29" s="48"/>
      <c r="C29" s="48"/>
      <c r="D29" s="48"/>
      <c r="E29" s="48"/>
    </row>
    <row r="30" spans="1:21" x14ac:dyDescent="0.35">
      <c r="A30" s="47"/>
      <c r="B30" s="48"/>
      <c r="C30" s="48"/>
      <c r="D30" s="48"/>
      <c r="E30" s="48"/>
    </row>
    <row r="31" spans="1:21" x14ac:dyDescent="0.35">
      <c r="A31" s="47"/>
      <c r="B31" s="48"/>
      <c r="C31" s="48"/>
      <c r="D31" s="48"/>
      <c r="E31" s="48"/>
    </row>
    <row r="32" spans="1:21" x14ac:dyDescent="0.35">
      <c r="A32" s="47"/>
      <c r="B32" s="48"/>
      <c r="C32" s="48"/>
      <c r="D32" s="48"/>
      <c r="E32" s="48"/>
    </row>
    <row r="33" spans="1:5" x14ac:dyDescent="0.35">
      <c r="A33" s="47"/>
      <c r="B33" s="48"/>
      <c r="C33" s="48"/>
      <c r="D33" s="48"/>
      <c r="E33" s="48"/>
    </row>
    <row r="34" spans="1:5" x14ac:dyDescent="0.35">
      <c r="A34" s="47"/>
      <c r="B34" s="48"/>
      <c r="C34" s="48"/>
      <c r="D34" s="48"/>
      <c r="E34" s="48"/>
    </row>
    <row r="35" spans="1:5" x14ac:dyDescent="0.35">
      <c r="A35" s="47"/>
      <c r="B35" s="48"/>
      <c r="C35" s="48"/>
      <c r="D35" s="48"/>
      <c r="E35" s="48"/>
    </row>
    <row r="36" spans="1:5" x14ac:dyDescent="0.35">
      <c r="A36" s="47"/>
      <c r="B36" s="48"/>
      <c r="C36" s="48"/>
      <c r="D36" s="48"/>
      <c r="E36" s="48"/>
    </row>
    <row r="37" spans="1:5" x14ac:dyDescent="0.35">
      <c r="A37" s="47"/>
      <c r="B37" s="48"/>
      <c r="C37" s="48"/>
      <c r="D37" s="48"/>
      <c r="E37" s="48"/>
    </row>
    <row r="38" spans="1:5" x14ac:dyDescent="0.35">
      <c r="A38" s="47"/>
      <c r="B38" s="48"/>
      <c r="C38" s="48"/>
      <c r="D38" s="48"/>
      <c r="E38" s="48"/>
    </row>
    <row r="39" spans="1:5" x14ac:dyDescent="0.35">
      <c r="A39" s="47"/>
      <c r="B39" s="48"/>
      <c r="C39" s="48"/>
      <c r="D39" s="48"/>
      <c r="E39" s="48"/>
    </row>
    <row r="40" spans="1:5" x14ac:dyDescent="0.35">
      <c r="A40" s="47"/>
      <c r="B40" s="48"/>
      <c r="C40" s="48"/>
      <c r="D40" s="48"/>
      <c r="E40" s="48"/>
    </row>
    <row r="41" spans="1:5" x14ac:dyDescent="0.35">
      <c r="A41" s="47"/>
      <c r="B41" s="48"/>
      <c r="C41" s="48"/>
      <c r="D41" s="48"/>
      <c r="E41" s="48"/>
    </row>
    <row r="42" spans="1:5" x14ac:dyDescent="0.35">
      <c r="A42" s="47"/>
      <c r="B42" s="48"/>
      <c r="C42" s="48"/>
      <c r="D42" s="48"/>
      <c r="E42" s="48"/>
    </row>
    <row r="43" spans="1:5" x14ac:dyDescent="0.35">
      <c r="A43" s="47"/>
      <c r="B43" s="48"/>
      <c r="C43" s="48"/>
      <c r="D43" s="48"/>
      <c r="E43" s="48"/>
    </row>
    <row r="44" spans="1:5" x14ac:dyDescent="0.35">
      <c r="A44" s="47"/>
      <c r="B44" s="48"/>
      <c r="C44" s="48"/>
      <c r="D44" s="48"/>
      <c r="E44" s="48"/>
    </row>
    <row r="45" spans="1:5" x14ac:dyDescent="0.35">
      <c r="A45" s="47"/>
      <c r="B45" s="48"/>
      <c r="C45" s="48"/>
      <c r="D45" s="48"/>
      <c r="E45" s="48"/>
    </row>
    <row r="46" spans="1:5" x14ac:dyDescent="0.35">
      <c r="A46" s="47"/>
      <c r="B46" s="48"/>
      <c r="C46" s="48"/>
      <c r="D46" s="48"/>
      <c r="E46" s="48"/>
    </row>
    <row r="47" spans="1:5" x14ac:dyDescent="0.35">
      <c r="A47" s="47"/>
      <c r="B47" s="48"/>
      <c r="C47" s="48"/>
      <c r="D47" s="48"/>
      <c r="E47" s="48"/>
    </row>
    <row r="48" spans="1:5" x14ac:dyDescent="0.35">
      <c r="A48" s="47"/>
      <c r="B48" s="48"/>
      <c r="C48" s="48"/>
      <c r="D48" s="48"/>
      <c r="E48" s="48"/>
    </row>
    <row r="49" spans="1:5" x14ac:dyDescent="0.35">
      <c r="A49" s="47"/>
      <c r="B49" s="48"/>
      <c r="C49" s="48"/>
      <c r="D49" s="48"/>
      <c r="E49" s="48"/>
    </row>
    <row r="50" spans="1:5" x14ac:dyDescent="0.35">
      <c r="A50" s="47"/>
      <c r="B50" s="48"/>
      <c r="C50" s="48"/>
      <c r="D50" s="48"/>
      <c r="E50" s="48"/>
    </row>
    <row r="51" spans="1:5" x14ac:dyDescent="0.35">
      <c r="A51" s="47"/>
      <c r="B51" s="48"/>
      <c r="C51" s="48"/>
      <c r="D51" s="48"/>
      <c r="E51" s="48"/>
    </row>
    <row r="52" spans="1:5" x14ac:dyDescent="0.35">
      <c r="A52" s="47"/>
      <c r="B52" s="48"/>
      <c r="C52" s="48"/>
      <c r="D52" s="48"/>
      <c r="E52" s="48"/>
    </row>
    <row r="53" spans="1:5" x14ac:dyDescent="0.35">
      <c r="A53" s="47"/>
      <c r="B53" s="48"/>
      <c r="C53" s="48"/>
      <c r="D53" s="48"/>
      <c r="E53" s="48"/>
    </row>
    <row r="54" spans="1:5" x14ac:dyDescent="0.35">
      <c r="A54" s="47"/>
      <c r="B54" s="48"/>
      <c r="C54" s="48"/>
      <c r="D54" s="48"/>
      <c r="E54" s="48"/>
    </row>
    <row r="55" spans="1:5" x14ac:dyDescent="0.35">
      <c r="A55" s="47"/>
      <c r="B55" s="48"/>
      <c r="C55" s="48"/>
      <c r="D55" s="48"/>
      <c r="E55" s="48"/>
    </row>
    <row r="56" spans="1:5" x14ac:dyDescent="0.35">
      <c r="A56" s="47"/>
      <c r="B56" s="48"/>
      <c r="C56" s="48"/>
      <c r="D56" s="48"/>
      <c r="E56" s="48"/>
    </row>
    <row r="57" spans="1:5" x14ac:dyDescent="0.35">
      <c r="A57" s="47"/>
      <c r="B57" s="48"/>
      <c r="C57" s="48"/>
      <c r="D57" s="48"/>
      <c r="E57" s="48"/>
    </row>
    <row r="58" spans="1:5" x14ac:dyDescent="0.35">
      <c r="A58" s="47"/>
      <c r="B58" s="48"/>
      <c r="C58" s="48"/>
      <c r="D58" s="48"/>
      <c r="E58" s="48"/>
    </row>
    <row r="59" spans="1:5" x14ac:dyDescent="0.35">
      <c r="A59" s="47"/>
      <c r="B59" s="48"/>
      <c r="C59" s="48"/>
      <c r="D59" s="48"/>
      <c r="E59" s="48"/>
    </row>
    <row r="60" spans="1:5" x14ac:dyDescent="0.35">
      <c r="A60" s="47"/>
      <c r="B60" s="48"/>
      <c r="C60" s="48"/>
      <c r="D60" s="48"/>
      <c r="E60" s="48"/>
    </row>
    <row r="61" spans="1:5" x14ac:dyDescent="0.35">
      <c r="A61" s="47"/>
      <c r="B61" s="48"/>
      <c r="C61" s="48"/>
      <c r="D61" s="48"/>
      <c r="E61" s="48"/>
    </row>
    <row r="62" spans="1:5" x14ac:dyDescent="0.35">
      <c r="A62" s="47"/>
      <c r="B62" s="48"/>
      <c r="C62" s="48"/>
      <c r="D62" s="48"/>
      <c r="E62" s="48"/>
    </row>
    <row r="63" spans="1:5" x14ac:dyDescent="0.35">
      <c r="A63" s="47"/>
      <c r="B63" s="48"/>
      <c r="C63" s="48"/>
      <c r="D63" s="48"/>
      <c r="E63" s="48"/>
    </row>
    <row r="64" spans="1:5" x14ac:dyDescent="0.35">
      <c r="A64" s="47"/>
      <c r="B64" s="48"/>
      <c r="C64" s="48"/>
      <c r="D64" s="48"/>
      <c r="E64" s="48"/>
    </row>
    <row r="65" spans="1:5" x14ac:dyDescent="0.35">
      <c r="A65" s="47"/>
      <c r="B65" s="48"/>
      <c r="C65" s="48"/>
      <c r="D65" s="48"/>
      <c r="E65" s="48"/>
    </row>
    <row r="66" spans="1:5" x14ac:dyDescent="0.35">
      <c r="A66" s="47"/>
      <c r="B66" s="48"/>
      <c r="C66" s="48"/>
      <c r="D66" s="48"/>
      <c r="E66" s="48"/>
    </row>
    <row r="67" spans="1:5" x14ac:dyDescent="0.35">
      <c r="A67" s="47"/>
      <c r="B67" s="48"/>
      <c r="C67" s="48"/>
      <c r="D67" s="48"/>
      <c r="E67" s="48"/>
    </row>
    <row r="68" spans="1:5" x14ac:dyDescent="0.35">
      <c r="A68" s="47"/>
      <c r="B68" s="48"/>
      <c r="C68" s="48"/>
      <c r="D68" s="48"/>
      <c r="E68" s="48"/>
    </row>
    <row r="69" spans="1:5" x14ac:dyDescent="0.35">
      <c r="A69" s="47"/>
      <c r="B69" s="48"/>
      <c r="C69" s="48"/>
      <c r="D69" s="48"/>
      <c r="E69" s="48"/>
    </row>
    <row r="70" spans="1:5" x14ac:dyDescent="0.35">
      <c r="A70" s="40"/>
      <c r="B70" s="38"/>
      <c r="C70" s="38"/>
    </row>
    <row r="71" spans="1:5" x14ac:dyDescent="0.35">
      <c r="A71" s="40"/>
      <c r="B71" s="38"/>
      <c r="C71" s="38"/>
    </row>
    <row r="72" spans="1:5" x14ac:dyDescent="0.35">
      <c r="A72" s="40"/>
      <c r="B72" s="38"/>
      <c r="C72" s="38"/>
    </row>
    <row r="73" spans="1:5" x14ac:dyDescent="0.35">
      <c r="A73" s="40"/>
      <c r="B73" s="38"/>
      <c r="C73" s="38"/>
    </row>
    <row r="74" spans="1:5" x14ac:dyDescent="0.35">
      <c r="A74" s="40"/>
      <c r="B74" s="38"/>
      <c r="C74" s="38"/>
    </row>
    <row r="75" spans="1:5" x14ac:dyDescent="0.35">
      <c r="A75" s="40"/>
      <c r="B75" s="38"/>
      <c r="C75" s="38"/>
    </row>
    <row r="76" spans="1:5" x14ac:dyDescent="0.35">
      <c r="A76" s="40"/>
      <c r="B76" s="38"/>
      <c r="C76" s="38"/>
    </row>
    <row r="77" spans="1:5" x14ac:dyDescent="0.35">
      <c r="A77" s="40"/>
      <c r="B77" s="38"/>
      <c r="C77" s="38"/>
    </row>
    <row r="78" spans="1:5" x14ac:dyDescent="0.35">
      <c r="A78" s="40"/>
      <c r="B78" s="38"/>
      <c r="C78" s="38"/>
    </row>
    <row r="79" spans="1:5" x14ac:dyDescent="0.35">
      <c r="A79" s="40"/>
      <c r="B79" s="38"/>
      <c r="C79" s="38"/>
    </row>
    <row r="80" spans="1:5" x14ac:dyDescent="0.35">
      <c r="A80" s="40"/>
      <c r="B80" s="38"/>
      <c r="C80" s="38"/>
    </row>
    <row r="81" spans="1:3" x14ac:dyDescent="0.35">
      <c r="A81" s="40"/>
      <c r="B81" s="38"/>
      <c r="C81" s="38"/>
    </row>
    <row r="82" spans="1:3" x14ac:dyDescent="0.35">
      <c r="A82" s="40"/>
      <c r="B82" s="38"/>
      <c r="C82" s="38"/>
    </row>
    <row r="83" spans="1:3" x14ac:dyDescent="0.35">
      <c r="A83" s="40"/>
      <c r="B83" s="38"/>
      <c r="C83" s="38"/>
    </row>
    <row r="84" spans="1:3" x14ac:dyDescent="0.35">
      <c r="A84" s="40"/>
      <c r="B84" s="38"/>
      <c r="C84" s="38"/>
    </row>
    <row r="85" spans="1:3" x14ac:dyDescent="0.35">
      <c r="A85" s="40"/>
      <c r="B85" s="38"/>
      <c r="C85" s="38"/>
    </row>
    <row r="86" spans="1:3" x14ac:dyDescent="0.35">
      <c r="A86" s="40"/>
      <c r="B86" s="38"/>
      <c r="C86" s="38"/>
    </row>
    <row r="87" spans="1:3" x14ac:dyDescent="0.35">
      <c r="A87" s="40"/>
      <c r="B87" s="38"/>
      <c r="C87" s="38"/>
    </row>
    <row r="88" spans="1:3" x14ac:dyDescent="0.35">
      <c r="A88" s="40"/>
      <c r="B88" s="38"/>
      <c r="C88" s="38"/>
    </row>
    <row r="89" spans="1:3" x14ac:dyDescent="0.35">
      <c r="A89" s="40"/>
      <c r="B89" s="38"/>
      <c r="C89" s="38"/>
    </row>
    <row r="90" spans="1:3" x14ac:dyDescent="0.35">
      <c r="A90" s="40"/>
      <c r="B90" s="38"/>
      <c r="C90" s="38"/>
    </row>
    <row r="91" spans="1:3" x14ac:dyDescent="0.35">
      <c r="A91" s="40"/>
      <c r="B91" s="38"/>
      <c r="C91" s="38"/>
    </row>
    <row r="92" spans="1:3" x14ac:dyDescent="0.35">
      <c r="A92" s="40"/>
      <c r="B92" s="38"/>
      <c r="C92" s="38"/>
    </row>
    <row r="93" spans="1:3" x14ac:dyDescent="0.35">
      <c r="A93" s="40"/>
      <c r="B93" s="38"/>
      <c r="C93" s="38"/>
    </row>
    <row r="94" spans="1:3" x14ac:dyDescent="0.35">
      <c r="A94" s="40"/>
      <c r="B94" s="38"/>
      <c r="C94" s="38"/>
    </row>
    <row r="95" spans="1:3" x14ac:dyDescent="0.35">
      <c r="A95" s="40"/>
      <c r="B95" s="38"/>
      <c r="C95" s="38"/>
    </row>
    <row r="96" spans="1:3" x14ac:dyDescent="0.35">
      <c r="A96" s="40"/>
      <c r="B96" s="38"/>
      <c r="C96" s="38"/>
    </row>
    <row r="97" spans="1:3" x14ac:dyDescent="0.35">
      <c r="A97" s="40"/>
      <c r="B97" s="38"/>
      <c r="C97" s="38"/>
    </row>
    <row r="98" spans="1:3" x14ac:dyDescent="0.35">
      <c r="A98" s="40"/>
      <c r="B98" s="38"/>
      <c r="C98" s="38"/>
    </row>
    <row r="99" spans="1:3" x14ac:dyDescent="0.35">
      <c r="A99" s="40"/>
      <c r="B99" s="38"/>
      <c r="C99" s="38"/>
    </row>
    <row r="100" spans="1:3" x14ac:dyDescent="0.35">
      <c r="A100" s="40"/>
      <c r="B100" s="38"/>
      <c r="C100" s="38"/>
    </row>
    <row r="101" spans="1:3" x14ac:dyDescent="0.35">
      <c r="A101" s="40"/>
      <c r="B101" s="38"/>
      <c r="C101" s="38"/>
    </row>
    <row r="102" spans="1:3" x14ac:dyDescent="0.35">
      <c r="A102" s="40"/>
      <c r="B102" s="38"/>
      <c r="C102" s="38"/>
    </row>
    <row r="103" spans="1:3" x14ac:dyDescent="0.35">
      <c r="A103" s="40"/>
      <c r="B103" s="37"/>
      <c r="C103" s="37"/>
    </row>
    <row r="104" spans="1:3" x14ac:dyDescent="0.35">
      <c r="A104" s="40"/>
      <c r="B104" s="37"/>
      <c r="C104" s="37"/>
    </row>
    <row r="105" spans="1:3" x14ac:dyDescent="0.35">
      <c r="A105" s="40"/>
      <c r="B105" s="37"/>
      <c r="C105" s="37"/>
    </row>
    <row r="106" spans="1:3" x14ac:dyDescent="0.35">
      <c r="A106" s="40"/>
      <c r="B106" s="37"/>
      <c r="C106" s="37"/>
    </row>
    <row r="107" spans="1:3" x14ac:dyDescent="0.35">
      <c r="A107" s="40"/>
      <c r="B107" s="37"/>
      <c r="C107" s="37"/>
    </row>
    <row r="108" spans="1:3" x14ac:dyDescent="0.35">
      <c r="A108" s="40"/>
      <c r="B108" s="37"/>
      <c r="C108" s="37"/>
    </row>
    <row r="109" spans="1:3" x14ac:dyDescent="0.35">
      <c r="A109" s="40"/>
      <c r="B109" s="37"/>
      <c r="C109" s="37"/>
    </row>
    <row r="110" spans="1:3" x14ac:dyDescent="0.35">
      <c r="A110" s="40"/>
      <c r="B110" s="37"/>
      <c r="C110" s="37"/>
    </row>
    <row r="111" spans="1:3" x14ac:dyDescent="0.35">
      <c r="A111" s="40"/>
      <c r="B111" s="37"/>
      <c r="C111" s="37"/>
    </row>
    <row r="112" spans="1:3" x14ac:dyDescent="0.35">
      <c r="A112" s="40"/>
      <c r="B112" s="37"/>
      <c r="C112" s="37"/>
    </row>
    <row r="113" spans="1:3" x14ac:dyDescent="0.35">
      <c r="A113" s="40"/>
      <c r="B113" s="37"/>
      <c r="C113" s="37"/>
    </row>
    <row r="114" spans="1:3" x14ac:dyDescent="0.35">
      <c r="A114" s="40"/>
      <c r="B114" s="37"/>
      <c r="C114" s="37"/>
    </row>
    <row r="115" spans="1:3" x14ac:dyDescent="0.35">
      <c r="A115" s="40"/>
      <c r="B115" s="37"/>
      <c r="C115" s="37"/>
    </row>
    <row r="116" spans="1:3" x14ac:dyDescent="0.35">
      <c r="A116" s="40"/>
      <c r="B116" s="37"/>
      <c r="C116" s="37"/>
    </row>
    <row r="117" spans="1:3" x14ac:dyDescent="0.35">
      <c r="A117" s="40"/>
      <c r="B117" s="37"/>
      <c r="C117" s="37"/>
    </row>
    <row r="118" spans="1:3" x14ac:dyDescent="0.35">
      <c r="A118" s="40"/>
      <c r="B118" s="37"/>
      <c r="C118" s="37"/>
    </row>
    <row r="119" spans="1:3" x14ac:dyDescent="0.35">
      <c r="A119" s="40"/>
      <c r="B119" s="37"/>
      <c r="C119" s="37"/>
    </row>
    <row r="120" spans="1:3" x14ac:dyDescent="0.35">
      <c r="A120" s="40"/>
      <c r="B120" s="37"/>
      <c r="C120" s="37"/>
    </row>
    <row r="121" spans="1:3" x14ac:dyDescent="0.35">
      <c r="A121" s="40"/>
      <c r="B121" s="37"/>
      <c r="C121" s="37"/>
    </row>
    <row r="122" spans="1:3" x14ac:dyDescent="0.35">
      <c r="A122" s="40"/>
      <c r="B122" s="37"/>
      <c r="C122" s="37"/>
    </row>
    <row r="123" spans="1:3" x14ac:dyDescent="0.35">
      <c r="A123" s="40"/>
      <c r="B123" s="37"/>
      <c r="C123" s="37"/>
    </row>
    <row r="124" spans="1:3" x14ac:dyDescent="0.35">
      <c r="A124" s="40"/>
      <c r="B124" s="37"/>
      <c r="C124" s="37"/>
    </row>
    <row r="125" spans="1:3" x14ac:dyDescent="0.35">
      <c r="A125" s="40"/>
      <c r="B125" s="37"/>
      <c r="C125" s="37"/>
    </row>
    <row r="126" spans="1:3" x14ac:dyDescent="0.35">
      <c r="A126" s="40"/>
      <c r="B126" s="37"/>
      <c r="C126" s="37"/>
    </row>
    <row r="127" spans="1:3" x14ac:dyDescent="0.35">
      <c r="A127" s="40"/>
      <c r="B127" s="37"/>
      <c r="C127" s="37"/>
    </row>
    <row r="128" spans="1:3" x14ac:dyDescent="0.35">
      <c r="A128" s="40"/>
      <c r="B128" s="37"/>
      <c r="C128" s="37"/>
    </row>
    <row r="129" spans="1:3" x14ac:dyDescent="0.35">
      <c r="A129" s="40"/>
      <c r="B129" s="37"/>
      <c r="C129" s="37"/>
    </row>
    <row r="130" spans="1:3" x14ac:dyDescent="0.35">
      <c r="A130" s="40"/>
      <c r="B130" s="37"/>
      <c r="C130" s="37"/>
    </row>
    <row r="131" spans="1:3" x14ac:dyDescent="0.35">
      <c r="A131" s="40"/>
      <c r="B131" s="37"/>
      <c r="C131" s="37"/>
    </row>
    <row r="132" spans="1:3" x14ac:dyDescent="0.35">
      <c r="A132" s="40"/>
      <c r="B132" s="37"/>
      <c r="C132" s="37"/>
    </row>
    <row r="133" spans="1:3" x14ac:dyDescent="0.35">
      <c r="A133" s="40"/>
      <c r="B133" s="37"/>
      <c r="C133" s="37"/>
    </row>
    <row r="134" spans="1:3" x14ac:dyDescent="0.35">
      <c r="A134" s="40"/>
      <c r="B134" s="37"/>
      <c r="C134" s="37"/>
    </row>
    <row r="135" spans="1:3" x14ac:dyDescent="0.35">
      <c r="A135" s="40"/>
      <c r="B135" s="37"/>
      <c r="C135" s="37"/>
    </row>
    <row r="136" spans="1:3" x14ac:dyDescent="0.35">
      <c r="A136" s="40"/>
      <c r="B136" s="37"/>
      <c r="C136" s="37"/>
    </row>
    <row r="137" spans="1:3" x14ac:dyDescent="0.35">
      <c r="A137" s="40"/>
      <c r="B137" s="37"/>
      <c r="C137" s="37"/>
    </row>
    <row r="138" spans="1:3" x14ac:dyDescent="0.35">
      <c r="A138" s="40"/>
      <c r="B138" s="37"/>
      <c r="C138" s="37"/>
    </row>
    <row r="139" spans="1:3" x14ac:dyDescent="0.35">
      <c r="A139" s="40"/>
      <c r="B139" s="37"/>
      <c r="C139" s="37"/>
    </row>
    <row r="140" spans="1:3" x14ac:dyDescent="0.35">
      <c r="A140" s="40"/>
      <c r="B140" s="37"/>
      <c r="C140" s="37"/>
    </row>
    <row r="141" spans="1:3" x14ac:dyDescent="0.35">
      <c r="A141" s="40"/>
      <c r="B141" s="37"/>
      <c r="C141" s="37"/>
    </row>
    <row r="142" spans="1:3" x14ac:dyDescent="0.35">
      <c r="A142" s="40"/>
      <c r="B142" s="37"/>
      <c r="C142" s="37"/>
    </row>
    <row r="143" spans="1:3" x14ac:dyDescent="0.35">
      <c r="A143" s="40"/>
      <c r="B143" s="37"/>
      <c r="C143" s="37"/>
    </row>
    <row r="144" spans="1:3" x14ac:dyDescent="0.35">
      <c r="A144" s="40"/>
      <c r="B144" s="37"/>
      <c r="C144" s="37"/>
    </row>
    <row r="145" spans="1:3" x14ac:dyDescent="0.35">
      <c r="A145" s="40"/>
      <c r="B145" s="37"/>
      <c r="C145" s="37"/>
    </row>
    <row r="146" spans="1:3" x14ac:dyDescent="0.35">
      <c r="A146" s="40"/>
      <c r="B146" s="37"/>
      <c r="C146" s="37"/>
    </row>
    <row r="147" spans="1:3" x14ac:dyDescent="0.35">
      <c r="A147" s="40"/>
      <c r="B147" s="37"/>
      <c r="C147" s="37"/>
    </row>
    <row r="148" spans="1:3" x14ac:dyDescent="0.35">
      <c r="A148" s="40"/>
      <c r="B148" s="37"/>
      <c r="C148" s="37"/>
    </row>
    <row r="149" spans="1:3" x14ac:dyDescent="0.35">
      <c r="A149" s="40"/>
      <c r="B149" s="37"/>
      <c r="C149" s="37"/>
    </row>
    <row r="150" spans="1:3" x14ac:dyDescent="0.35">
      <c r="A150" s="40"/>
      <c r="B150" s="37"/>
      <c r="C150" s="37"/>
    </row>
    <row r="151" spans="1:3" x14ac:dyDescent="0.35">
      <c r="A151" s="40"/>
      <c r="B151" s="37"/>
      <c r="C151" s="37"/>
    </row>
    <row r="152" spans="1:3" x14ac:dyDescent="0.35">
      <c r="A152" s="40"/>
      <c r="B152" s="37"/>
      <c r="C152" s="37"/>
    </row>
    <row r="153" spans="1:3" x14ac:dyDescent="0.35">
      <c r="A153" s="40"/>
      <c r="B153" s="37"/>
      <c r="C153" s="37"/>
    </row>
    <row r="154" spans="1:3" x14ac:dyDescent="0.35">
      <c r="A154" s="40"/>
      <c r="B154" s="37"/>
      <c r="C154" s="37"/>
    </row>
    <row r="155" spans="1:3" x14ac:dyDescent="0.35">
      <c r="A155" s="40"/>
      <c r="B155" s="37"/>
      <c r="C155" s="37"/>
    </row>
    <row r="156" spans="1:3" x14ac:dyDescent="0.35">
      <c r="A156" s="40"/>
      <c r="B156" s="37"/>
      <c r="C156" s="37"/>
    </row>
    <row r="157" spans="1:3" x14ac:dyDescent="0.35">
      <c r="A157" s="40"/>
      <c r="B157" s="37"/>
      <c r="C157" s="37"/>
    </row>
    <row r="158" spans="1:3" x14ac:dyDescent="0.35">
      <c r="A158" s="40"/>
      <c r="B158" s="37"/>
      <c r="C158" s="37"/>
    </row>
    <row r="159" spans="1:3" x14ac:dyDescent="0.35">
      <c r="A159" s="40"/>
      <c r="B159" s="37"/>
      <c r="C159" s="37"/>
    </row>
    <row r="160" spans="1:3" x14ac:dyDescent="0.35">
      <c r="A160" s="40"/>
      <c r="B160" s="37"/>
      <c r="C160" s="37"/>
    </row>
    <row r="161" spans="1:3" x14ac:dyDescent="0.35">
      <c r="A161" s="40"/>
      <c r="B161" s="37"/>
      <c r="C161" s="37"/>
    </row>
    <row r="162" spans="1:3" x14ac:dyDescent="0.35">
      <c r="A162" s="40"/>
      <c r="B162" s="37"/>
      <c r="C162" s="37"/>
    </row>
    <row r="163" spans="1:3" x14ac:dyDescent="0.35">
      <c r="A163" s="40"/>
      <c r="B163" s="37"/>
      <c r="C163" s="37"/>
    </row>
    <row r="164" spans="1:3" x14ac:dyDescent="0.35">
      <c r="A164" s="40"/>
      <c r="B164" s="37"/>
      <c r="C164" s="37"/>
    </row>
    <row r="165" spans="1:3" x14ac:dyDescent="0.35">
      <c r="A165" s="40"/>
      <c r="B165" s="37"/>
      <c r="C165" s="37"/>
    </row>
    <row r="166" spans="1:3" x14ac:dyDescent="0.35">
      <c r="A166" s="40"/>
      <c r="B166" s="37"/>
      <c r="C166" s="37"/>
    </row>
    <row r="167" spans="1:3" x14ac:dyDescent="0.35">
      <c r="A167" s="40"/>
      <c r="B167" s="37"/>
      <c r="C167" s="37"/>
    </row>
    <row r="168" spans="1:3" x14ac:dyDescent="0.35">
      <c r="A168" s="39"/>
    </row>
    <row r="169" spans="1:3" x14ac:dyDescent="0.35">
      <c r="A169" s="39"/>
    </row>
    <row r="170" spans="1:3" x14ac:dyDescent="0.35">
      <c r="A170" s="39"/>
    </row>
    <row r="171" spans="1:3" x14ac:dyDescent="0.35">
      <c r="A171" s="39"/>
    </row>
    <row r="172" spans="1:3" x14ac:dyDescent="0.35">
      <c r="A172" s="39"/>
    </row>
    <row r="173" spans="1:3" x14ac:dyDescent="0.35">
      <c r="A173" s="39"/>
    </row>
    <row r="174" spans="1:3" x14ac:dyDescent="0.35">
      <c r="A174" s="39"/>
    </row>
    <row r="175" spans="1:3" x14ac:dyDescent="0.35">
      <c r="A175" s="39"/>
    </row>
    <row r="176" spans="1:3" x14ac:dyDescent="0.35">
      <c r="A176" s="39"/>
    </row>
    <row r="177" spans="1:1" x14ac:dyDescent="0.35">
      <c r="A177" s="39"/>
    </row>
    <row r="178" spans="1:1" x14ac:dyDescent="0.35">
      <c r="A178" s="39"/>
    </row>
    <row r="179" spans="1:1" x14ac:dyDescent="0.35">
      <c r="A179" s="39"/>
    </row>
    <row r="180" spans="1:1" x14ac:dyDescent="0.35">
      <c r="A180" s="39"/>
    </row>
    <row r="181" spans="1:1" x14ac:dyDescent="0.35">
      <c r="A181" s="39"/>
    </row>
    <row r="182" spans="1:1" x14ac:dyDescent="0.35">
      <c r="A182" s="39"/>
    </row>
    <row r="183" spans="1:1" x14ac:dyDescent="0.35">
      <c r="A183" s="39"/>
    </row>
    <row r="184" spans="1:1" x14ac:dyDescent="0.35">
      <c r="A184" s="39"/>
    </row>
    <row r="185" spans="1:1" x14ac:dyDescent="0.35">
      <c r="A185" s="39"/>
    </row>
    <row r="186" spans="1:1" x14ac:dyDescent="0.35">
      <c r="A186" s="39"/>
    </row>
    <row r="187" spans="1:1" x14ac:dyDescent="0.35">
      <c r="A187" s="39"/>
    </row>
    <row r="188" spans="1:1" x14ac:dyDescent="0.35">
      <c r="A188" s="39"/>
    </row>
    <row r="189" spans="1:1" x14ac:dyDescent="0.35">
      <c r="A189" s="39"/>
    </row>
    <row r="190" spans="1:1" x14ac:dyDescent="0.35">
      <c r="A190" s="39"/>
    </row>
    <row r="191" spans="1:1" x14ac:dyDescent="0.35">
      <c r="A191" s="39"/>
    </row>
    <row r="192" spans="1:1" x14ac:dyDescent="0.35">
      <c r="A192" s="39"/>
    </row>
    <row r="193" spans="1:1" x14ac:dyDescent="0.35">
      <c r="A193" s="39"/>
    </row>
    <row r="194" spans="1:1" x14ac:dyDescent="0.35">
      <c r="A194" s="39"/>
    </row>
    <row r="195" spans="1:1" x14ac:dyDescent="0.35">
      <c r="A195" s="39"/>
    </row>
  </sheetData>
  <mergeCells count="3">
    <mergeCell ref="B5:G5"/>
    <mergeCell ref="H5:M5"/>
    <mergeCell ref="N5:S5"/>
  </mergeCells>
  <hyperlinks>
    <hyperlink ref="U23" location="Contents!A1" display="Contents!A1" xr:uid="{03B0C0C8-DBD1-4B25-AB65-74A6AE5643C5}"/>
  </hyperlink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2"/>
  <sheetViews>
    <sheetView showGridLines="0" topLeftCell="A6" workbookViewId="0">
      <selection activeCell="D21" sqref="D21"/>
    </sheetView>
  </sheetViews>
  <sheetFormatPr defaultColWidth="9.1796875" defaultRowHeight="14.5" x14ac:dyDescent="0.35"/>
  <cols>
    <col min="1" max="1" width="17.453125" customWidth="1"/>
    <col min="2" max="2" width="28.54296875" customWidth="1"/>
    <col min="3" max="3" width="12.1796875" bestFit="1" customWidth="1"/>
  </cols>
  <sheetData>
    <row r="1" spans="1:11" x14ac:dyDescent="0.35">
      <c r="A1" s="9" t="str">
        <f xml:space="preserve"> CONCATENATE("Box 1.1 ",Contents!C6)</f>
        <v>Box 1.1 Government interest payments</v>
      </c>
      <c r="B1" s="8"/>
    </row>
    <row r="2" spans="1:11" x14ac:dyDescent="0.35">
      <c r="A2" s="45"/>
      <c r="B2" s="8"/>
    </row>
    <row r="3" spans="1:11" x14ac:dyDescent="0.35">
      <c r="A3" s="61" t="s">
        <v>137</v>
      </c>
      <c r="B3" s="8"/>
    </row>
    <row r="4" spans="1:11" ht="26" customHeight="1" x14ac:dyDescent="0.35">
      <c r="A4" s="42" t="s">
        <v>9</v>
      </c>
      <c r="B4" s="62" t="s">
        <v>42</v>
      </c>
      <c r="C4" s="5"/>
      <c r="D4" s="15"/>
      <c r="E4" s="15"/>
      <c r="F4" s="15"/>
      <c r="G4" s="15"/>
      <c r="H4" s="15"/>
      <c r="I4" s="15"/>
      <c r="J4" s="15"/>
      <c r="K4" s="15"/>
    </row>
    <row r="5" spans="1:11" x14ac:dyDescent="0.35">
      <c r="A5" s="16">
        <v>2024</v>
      </c>
      <c r="B5" s="74">
        <v>-2.4570522499999914E-2</v>
      </c>
      <c r="C5" s="7"/>
      <c r="D5" s="23"/>
      <c r="E5" s="23"/>
      <c r="F5" s="23"/>
      <c r="G5" s="23"/>
      <c r="H5" s="23"/>
      <c r="I5" s="23"/>
      <c r="J5" s="23"/>
    </row>
    <row r="6" spans="1:11" x14ac:dyDescent="0.35">
      <c r="A6" s="16">
        <v>2025</v>
      </c>
      <c r="B6" s="74">
        <v>-0.14702255499999994</v>
      </c>
      <c r="C6" s="7"/>
      <c r="D6" s="23"/>
      <c r="E6" s="23"/>
      <c r="F6" s="23"/>
      <c r="G6" s="23"/>
      <c r="H6" s="23"/>
      <c r="I6" s="23"/>
      <c r="J6" s="23"/>
    </row>
    <row r="7" spans="1:11" x14ac:dyDescent="0.35">
      <c r="A7" s="16">
        <v>2026</v>
      </c>
      <c r="B7" s="74">
        <v>-0.30780935750000005</v>
      </c>
      <c r="C7" s="7"/>
      <c r="D7" s="23"/>
      <c r="E7" s="23"/>
      <c r="F7" s="23"/>
      <c r="G7" s="23"/>
      <c r="H7" s="23"/>
      <c r="I7" s="23"/>
      <c r="J7" s="23"/>
    </row>
    <row r="8" spans="1:11" x14ac:dyDescent="0.35">
      <c r="A8" s="16">
        <v>2027</v>
      </c>
      <c r="B8" s="74">
        <v>-0.44616248000000036</v>
      </c>
      <c r="C8" s="7"/>
      <c r="D8" s="23"/>
      <c r="E8" s="23"/>
      <c r="F8" s="23"/>
      <c r="G8" s="23"/>
      <c r="H8" s="23"/>
      <c r="I8" s="23"/>
      <c r="J8" s="23"/>
      <c r="K8" s="23"/>
    </row>
    <row r="9" spans="1:11" x14ac:dyDescent="0.35">
      <c r="A9" s="16">
        <v>2028</v>
      </c>
      <c r="B9" s="74">
        <v>-0.54696282500000004</v>
      </c>
      <c r="C9" s="7"/>
      <c r="D9" s="23"/>
      <c r="E9" s="23"/>
      <c r="F9" s="23"/>
      <c r="G9" s="23"/>
      <c r="H9" s="23"/>
      <c r="I9" s="23"/>
      <c r="J9" s="23"/>
      <c r="K9" s="23"/>
    </row>
    <row r="10" spans="1:11" x14ac:dyDescent="0.35">
      <c r="A10" s="47"/>
      <c r="B10" s="7"/>
      <c r="C10" s="7"/>
      <c r="D10" s="23"/>
      <c r="E10" s="23"/>
      <c r="F10" s="23"/>
      <c r="G10" s="23"/>
      <c r="H10" s="23"/>
      <c r="I10" s="23"/>
      <c r="J10" s="23"/>
      <c r="K10" s="23"/>
    </row>
    <row r="11" spans="1:11" ht="15" customHeight="1" x14ac:dyDescent="0.35">
      <c r="A11" s="47"/>
      <c r="B11" s="7"/>
      <c r="C11" s="7"/>
      <c r="D11" s="29"/>
      <c r="E11" s="29"/>
      <c r="F11" s="29"/>
      <c r="G11" s="23"/>
      <c r="H11" s="23"/>
      <c r="I11" s="23"/>
      <c r="J11" s="23"/>
      <c r="K11" s="23"/>
    </row>
    <row r="12" spans="1:11" x14ac:dyDescent="0.35">
      <c r="A12" s="47"/>
      <c r="B12" s="7"/>
      <c r="C12" s="7"/>
      <c r="D12" s="23"/>
      <c r="E12" s="23"/>
      <c r="F12" s="23"/>
      <c r="G12" s="23"/>
      <c r="H12" s="23"/>
      <c r="I12" s="23"/>
      <c r="J12" s="23"/>
      <c r="K12" s="23"/>
    </row>
    <row r="13" spans="1:11" x14ac:dyDescent="0.35">
      <c r="A13" s="47"/>
      <c r="B13" s="7"/>
      <c r="C13" s="7"/>
      <c r="D13" s="23"/>
      <c r="E13" s="23"/>
      <c r="F13" s="23"/>
      <c r="G13" s="23"/>
      <c r="H13" s="23"/>
      <c r="I13" s="23"/>
      <c r="J13" s="23"/>
      <c r="K13" s="23"/>
    </row>
    <row r="14" spans="1:11" x14ac:dyDescent="0.35">
      <c r="A14" s="47"/>
      <c r="B14" s="7"/>
      <c r="C14" s="7"/>
      <c r="D14" s="23"/>
      <c r="E14" s="23"/>
      <c r="F14" s="23"/>
      <c r="G14" s="23"/>
      <c r="H14" s="23"/>
      <c r="I14" s="23"/>
      <c r="J14" s="23"/>
      <c r="K14" s="23"/>
    </row>
    <row r="15" spans="1:11" x14ac:dyDescent="0.35">
      <c r="A15" s="47"/>
      <c r="B15" s="7"/>
      <c r="C15" s="7"/>
      <c r="D15" s="23"/>
      <c r="E15" s="23"/>
      <c r="F15" s="23"/>
      <c r="G15" s="23"/>
      <c r="H15" s="23"/>
      <c r="I15" s="23"/>
      <c r="J15" s="23"/>
      <c r="K15" s="23"/>
    </row>
    <row r="16" spans="1:11" x14ac:dyDescent="0.35">
      <c r="A16" s="47"/>
      <c r="B16" s="7"/>
      <c r="C16" s="7"/>
      <c r="D16" s="23"/>
      <c r="E16" s="23"/>
      <c r="F16" s="23"/>
      <c r="G16" s="23"/>
      <c r="H16" s="23"/>
      <c r="I16" s="23"/>
      <c r="J16" s="23"/>
      <c r="K16" s="23"/>
    </row>
    <row r="17" spans="1:11" x14ac:dyDescent="0.35">
      <c r="A17" s="47"/>
      <c r="B17" s="7"/>
      <c r="C17" s="7"/>
      <c r="D17" s="16"/>
      <c r="E17" s="16"/>
      <c r="F17" s="16"/>
      <c r="G17" s="16"/>
      <c r="H17" s="16"/>
      <c r="I17" s="16"/>
      <c r="J17" s="16"/>
      <c r="K17" s="16"/>
    </row>
    <row r="18" spans="1:11" x14ac:dyDescent="0.35">
      <c r="A18" s="47"/>
      <c r="B18" s="7"/>
      <c r="C18" s="7"/>
    </row>
    <row r="19" spans="1:11" x14ac:dyDescent="0.35">
      <c r="A19" s="47"/>
      <c r="B19" s="7"/>
      <c r="C19" s="7"/>
      <c r="E19" s="2"/>
    </row>
    <row r="20" spans="1:11" x14ac:dyDescent="0.35">
      <c r="A20" s="47"/>
      <c r="B20" s="7"/>
      <c r="C20" s="7"/>
    </row>
    <row r="21" spans="1:11" x14ac:dyDescent="0.35">
      <c r="A21" s="47"/>
      <c r="B21" s="7"/>
      <c r="C21" s="7"/>
      <c r="D21" s="2" t="s">
        <v>5</v>
      </c>
    </row>
    <row r="22" spans="1:11" x14ac:dyDescent="0.35">
      <c r="A22" s="47"/>
      <c r="B22" s="7"/>
      <c r="C22" s="7"/>
    </row>
    <row r="23" spans="1:11" x14ac:dyDescent="0.35">
      <c r="A23" s="47"/>
      <c r="B23" s="7"/>
      <c r="C23" s="7"/>
    </row>
    <row r="24" spans="1:11" x14ac:dyDescent="0.35">
      <c r="A24" s="47"/>
      <c r="B24" s="7"/>
      <c r="C24" s="7"/>
    </row>
    <row r="25" spans="1:11" x14ac:dyDescent="0.35">
      <c r="A25" s="47"/>
      <c r="B25" s="7"/>
      <c r="C25" s="7"/>
    </row>
    <row r="26" spans="1:11" x14ac:dyDescent="0.35">
      <c r="A26" s="47"/>
      <c r="B26" s="7"/>
      <c r="C26" s="7"/>
    </row>
    <row r="27" spans="1:11" x14ac:dyDescent="0.35">
      <c r="A27" s="47"/>
      <c r="B27" s="7"/>
      <c r="C27" s="7"/>
    </row>
    <row r="28" spans="1:11" x14ac:dyDescent="0.35">
      <c r="A28" s="47"/>
      <c r="B28" s="7"/>
      <c r="C28" s="7"/>
    </row>
    <row r="29" spans="1:11" x14ac:dyDescent="0.35">
      <c r="A29" s="47"/>
      <c r="B29" s="7"/>
      <c r="C29" s="7"/>
    </row>
    <row r="30" spans="1:11" x14ac:dyDescent="0.35">
      <c r="A30" s="47"/>
      <c r="B30" s="7"/>
      <c r="C30" s="7"/>
    </row>
    <row r="31" spans="1:11" x14ac:dyDescent="0.35">
      <c r="A31" s="47"/>
      <c r="B31" s="7"/>
      <c r="C31" s="7"/>
    </row>
    <row r="32" spans="1:11" x14ac:dyDescent="0.35">
      <c r="A32" s="47"/>
      <c r="B32" s="7"/>
      <c r="C32" s="7"/>
    </row>
    <row r="33" spans="1:3" x14ac:dyDescent="0.35">
      <c r="A33" s="47"/>
      <c r="B33" s="7"/>
      <c r="C33" s="7"/>
    </row>
    <row r="34" spans="1:3" x14ac:dyDescent="0.35">
      <c r="A34" s="47"/>
      <c r="B34" s="7"/>
      <c r="C34" s="7"/>
    </row>
    <row r="35" spans="1:3" x14ac:dyDescent="0.35">
      <c r="A35" s="47"/>
      <c r="B35" s="7"/>
      <c r="C35" s="7"/>
    </row>
    <row r="36" spans="1:3" x14ac:dyDescent="0.35">
      <c r="A36" s="47"/>
      <c r="B36" s="7"/>
      <c r="C36" s="7"/>
    </row>
    <row r="37" spans="1:3" x14ac:dyDescent="0.35">
      <c r="A37" s="47"/>
      <c r="B37" s="7"/>
      <c r="C37" s="7"/>
    </row>
    <row r="38" spans="1:3" x14ac:dyDescent="0.35">
      <c r="A38" s="47"/>
      <c r="B38" s="7"/>
      <c r="C38" s="7"/>
    </row>
    <row r="39" spans="1:3" x14ac:dyDescent="0.35">
      <c r="A39" s="47"/>
      <c r="B39" s="7"/>
      <c r="C39" s="7"/>
    </row>
    <row r="40" spans="1:3" x14ac:dyDescent="0.35">
      <c r="A40" s="47"/>
      <c r="B40" s="7"/>
      <c r="C40" s="7"/>
    </row>
    <row r="41" spans="1:3" x14ac:dyDescent="0.35">
      <c r="A41" s="47"/>
      <c r="B41" s="7"/>
      <c r="C41" s="7"/>
    </row>
    <row r="42" spans="1:3" x14ac:dyDescent="0.35">
      <c r="A42" s="47"/>
      <c r="B42" s="7"/>
      <c r="C42" s="7"/>
    </row>
    <row r="43" spans="1:3" x14ac:dyDescent="0.35">
      <c r="A43" s="47"/>
      <c r="B43" s="7"/>
      <c r="C43" s="7"/>
    </row>
    <row r="44" spans="1:3" x14ac:dyDescent="0.35">
      <c r="A44" s="47"/>
      <c r="B44" s="7"/>
      <c r="C44" s="7"/>
    </row>
    <row r="45" spans="1:3" x14ac:dyDescent="0.35">
      <c r="A45" s="47"/>
      <c r="B45" s="7"/>
      <c r="C45" s="7"/>
    </row>
    <row r="46" spans="1:3" x14ac:dyDescent="0.35">
      <c r="A46" s="47"/>
      <c r="B46" s="7"/>
      <c r="C46" s="7"/>
    </row>
    <row r="47" spans="1:3" x14ac:dyDescent="0.35">
      <c r="A47" s="47"/>
      <c r="B47" s="7"/>
      <c r="C47" s="7"/>
    </row>
    <row r="48" spans="1:3" x14ac:dyDescent="0.35">
      <c r="A48" s="47"/>
      <c r="B48" s="7"/>
      <c r="C48" s="7"/>
    </row>
    <row r="49" spans="1:3" x14ac:dyDescent="0.35">
      <c r="A49" s="47"/>
      <c r="B49" s="7"/>
      <c r="C49" s="7"/>
    </row>
    <row r="50" spans="1:3" x14ac:dyDescent="0.35">
      <c r="A50" s="47"/>
      <c r="B50" s="7"/>
      <c r="C50" s="7"/>
    </row>
    <row r="51" spans="1:3" x14ac:dyDescent="0.35">
      <c r="A51" s="47"/>
      <c r="B51" s="7"/>
      <c r="C51" s="7"/>
    </row>
    <row r="52" spans="1:3" x14ac:dyDescent="0.35">
      <c r="A52" s="47"/>
      <c r="B52" s="7"/>
      <c r="C52" s="7"/>
    </row>
    <row r="53" spans="1:3" x14ac:dyDescent="0.35">
      <c r="A53" s="47"/>
      <c r="B53" s="7"/>
      <c r="C53" s="7"/>
    </row>
    <row r="54" spans="1:3" x14ac:dyDescent="0.35">
      <c r="A54" s="47"/>
      <c r="B54" s="7"/>
      <c r="C54" s="7"/>
    </row>
    <row r="55" spans="1:3" x14ac:dyDescent="0.35">
      <c r="A55" s="47"/>
      <c r="B55" s="7"/>
      <c r="C55" s="7"/>
    </row>
    <row r="56" spans="1:3" x14ac:dyDescent="0.35">
      <c r="A56" s="47"/>
      <c r="B56" s="7"/>
      <c r="C56" s="7"/>
    </row>
    <row r="57" spans="1:3" x14ac:dyDescent="0.35">
      <c r="A57" s="47"/>
      <c r="B57" s="7"/>
      <c r="C57" s="7"/>
    </row>
    <row r="58" spans="1:3" x14ac:dyDescent="0.35">
      <c r="A58" s="47"/>
      <c r="B58" s="7"/>
      <c r="C58" s="7"/>
    </row>
    <row r="59" spans="1:3" x14ac:dyDescent="0.35">
      <c r="A59" s="47"/>
      <c r="B59" s="7"/>
      <c r="C59" s="7"/>
    </row>
    <row r="60" spans="1:3" x14ac:dyDescent="0.35">
      <c r="A60" s="47"/>
      <c r="B60" s="7"/>
      <c r="C60" s="7"/>
    </row>
    <row r="61" spans="1:3" x14ac:dyDescent="0.35">
      <c r="A61" s="47"/>
      <c r="B61" s="7"/>
      <c r="C61" s="7"/>
    </row>
    <row r="62" spans="1:3" x14ac:dyDescent="0.35">
      <c r="A62" s="47"/>
      <c r="B62" s="7"/>
      <c r="C62" s="7"/>
    </row>
    <row r="63" spans="1:3" x14ac:dyDescent="0.35">
      <c r="A63" s="47"/>
      <c r="B63" s="7"/>
      <c r="C63" s="7"/>
    </row>
    <row r="64" spans="1:3" x14ac:dyDescent="0.35">
      <c r="A64" s="47"/>
      <c r="B64" s="7"/>
      <c r="C64" s="7"/>
    </row>
    <row r="65" spans="1:3" x14ac:dyDescent="0.35">
      <c r="A65" s="47"/>
      <c r="B65" s="7"/>
      <c r="C65" s="7"/>
    </row>
    <row r="66" spans="1:3" x14ac:dyDescent="0.35">
      <c r="A66" s="47"/>
      <c r="B66" s="7"/>
      <c r="C66" s="7"/>
    </row>
    <row r="67" spans="1:3" x14ac:dyDescent="0.35">
      <c r="A67" s="47"/>
      <c r="B67" s="7"/>
      <c r="C67" s="7"/>
    </row>
    <row r="68" spans="1:3" x14ac:dyDescent="0.35">
      <c r="A68" s="47"/>
      <c r="B68" s="7"/>
      <c r="C68" s="7"/>
    </row>
    <row r="69" spans="1:3" x14ac:dyDescent="0.35">
      <c r="A69" s="47"/>
      <c r="B69" s="7"/>
      <c r="C69" s="7"/>
    </row>
    <row r="70" spans="1:3" x14ac:dyDescent="0.35">
      <c r="A70" s="47"/>
      <c r="B70" s="7"/>
      <c r="C70" s="7"/>
    </row>
    <row r="71" spans="1:3" x14ac:dyDescent="0.35">
      <c r="A71" s="47"/>
      <c r="B71" s="7"/>
      <c r="C71" s="7"/>
    </row>
    <row r="72" spans="1:3" x14ac:dyDescent="0.35">
      <c r="A72" s="47"/>
      <c r="B72" s="7"/>
      <c r="C72" s="7"/>
    </row>
    <row r="73" spans="1:3" x14ac:dyDescent="0.35">
      <c r="A73" s="47"/>
      <c r="B73" s="7"/>
      <c r="C73" s="7"/>
    </row>
    <row r="74" spans="1:3" x14ac:dyDescent="0.35">
      <c r="A74" s="47"/>
      <c r="B74" s="7"/>
      <c r="C74" s="7"/>
    </row>
    <row r="75" spans="1:3" x14ac:dyDescent="0.35">
      <c r="A75" s="47"/>
      <c r="B75" s="7"/>
      <c r="C75" s="7"/>
    </row>
    <row r="76" spans="1:3" x14ac:dyDescent="0.35">
      <c r="A76" s="47"/>
      <c r="B76" s="7"/>
      <c r="C76" s="7"/>
    </row>
    <row r="77" spans="1:3" x14ac:dyDescent="0.35">
      <c r="A77" s="47"/>
      <c r="B77" s="7"/>
      <c r="C77" s="7"/>
    </row>
    <row r="78" spans="1:3" x14ac:dyDescent="0.35">
      <c r="A78" s="47"/>
      <c r="B78" s="7"/>
      <c r="C78" s="7"/>
    </row>
    <row r="79" spans="1:3" x14ac:dyDescent="0.35">
      <c r="A79" s="47"/>
      <c r="B79" s="7"/>
      <c r="C79" s="7"/>
    </row>
    <row r="80" spans="1:3" x14ac:dyDescent="0.35">
      <c r="A80" s="47"/>
      <c r="B80" s="7"/>
      <c r="C80" s="7"/>
    </row>
    <row r="81" spans="1:3" x14ac:dyDescent="0.35">
      <c r="A81" s="47"/>
      <c r="B81" s="7"/>
      <c r="C81" s="7"/>
    </row>
    <row r="82" spans="1:3" x14ac:dyDescent="0.35">
      <c r="A82" s="47"/>
      <c r="B82" s="7"/>
      <c r="C82" s="7"/>
    </row>
    <row r="83" spans="1:3" x14ac:dyDescent="0.35">
      <c r="A83" s="47"/>
      <c r="B83" s="7"/>
      <c r="C83" s="7"/>
    </row>
    <row r="84" spans="1:3" x14ac:dyDescent="0.35">
      <c r="A84" s="47"/>
      <c r="B84" s="7"/>
      <c r="C84" s="7"/>
    </row>
    <row r="85" spans="1:3" x14ac:dyDescent="0.35">
      <c r="A85" s="47"/>
      <c r="B85" s="7"/>
      <c r="C85" s="7"/>
    </row>
    <row r="86" spans="1:3" x14ac:dyDescent="0.35">
      <c r="A86" s="47"/>
      <c r="B86" s="7"/>
      <c r="C86" s="7"/>
    </row>
    <row r="87" spans="1:3" x14ac:dyDescent="0.35">
      <c r="A87" s="47"/>
      <c r="B87" s="7"/>
      <c r="C87" s="7"/>
    </row>
    <row r="88" spans="1:3" x14ac:dyDescent="0.35">
      <c r="A88" s="47"/>
      <c r="B88" s="7"/>
      <c r="C88" s="7"/>
    </row>
    <row r="89" spans="1:3" x14ac:dyDescent="0.35">
      <c r="A89" s="47"/>
      <c r="B89" s="7"/>
      <c r="C89" s="7"/>
    </row>
    <row r="90" spans="1:3" x14ac:dyDescent="0.35">
      <c r="A90" s="47"/>
      <c r="B90" s="7"/>
      <c r="C90" s="7"/>
    </row>
    <row r="91" spans="1:3" x14ac:dyDescent="0.35">
      <c r="A91" s="47"/>
      <c r="B91" s="7"/>
      <c r="C91" s="7"/>
    </row>
    <row r="92" spans="1:3" x14ac:dyDescent="0.35">
      <c r="A92" s="47"/>
      <c r="B92" s="7"/>
      <c r="C92" s="7"/>
    </row>
    <row r="93" spans="1:3" x14ac:dyDescent="0.35">
      <c r="A93" s="47"/>
      <c r="B93" s="7"/>
      <c r="C93" s="7"/>
    </row>
    <row r="94" spans="1:3" x14ac:dyDescent="0.35">
      <c r="A94" s="47"/>
      <c r="B94" s="7"/>
      <c r="C94" s="7"/>
    </row>
    <row r="95" spans="1:3" x14ac:dyDescent="0.35">
      <c r="A95" s="47"/>
      <c r="B95" s="7"/>
      <c r="C95" s="7"/>
    </row>
    <row r="96" spans="1:3" x14ac:dyDescent="0.35">
      <c r="A96" s="47"/>
      <c r="B96" s="7"/>
      <c r="C96" s="7"/>
    </row>
    <row r="97" spans="1:3" x14ac:dyDescent="0.35">
      <c r="A97" s="47"/>
      <c r="B97" s="7"/>
      <c r="C97" s="7"/>
    </row>
    <row r="98" spans="1:3" x14ac:dyDescent="0.35">
      <c r="A98" s="47"/>
      <c r="B98" s="7"/>
      <c r="C98" s="7"/>
    </row>
    <row r="99" spans="1:3" x14ac:dyDescent="0.35">
      <c r="A99" s="47"/>
      <c r="B99" s="7"/>
      <c r="C99" s="7"/>
    </row>
    <row r="100" spans="1:3" x14ac:dyDescent="0.35">
      <c r="A100" s="47"/>
      <c r="B100" s="7"/>
      <c r="C100" s="7"/>
    </row>
    <row r="101" spans="1:3" x14ac:dyDescent="0.35">
      <c r="A101" s="47"/>
      <c r="B101" s="7"/>
      <c r="C101" s="7"/>
    </row>
    <row r="102" spans="1:3" x14ac:dyDescent="0.35">
      <c r="A102" s="47"/>
      <c r="B102" s="7"/>
      <c r="C102" s="7"/>
    </row>
    <row r="103" spans="1:3" x14ac:dyDescent="0.35">
      <c r="A103" s="47"/>
      <c r="B103" s="7"/>
      <c r="C103" s="7"/>
    </row>
    <row r="104" spans="1:3" x14ac:dyDescent="0.35">
      <c r="A104" s="47"/>
      <c r="B104" s="7"/>
      <c r="C104" s="7"/>
    </row>
    <row r="105" spans="1:3" x14ac:dyDescent="0.35">
      <c r="A105" s="47"/>
      <c r="B105" s="7"/>
      <c r="C105" s="7"/>
    </row>
    <row r="106" spans="1:3" x14ac:dyDescent="0.35">
      <c r="A106" s="47"/>
      <c r="B106" s="7"/>
      <c r="C106" s="7"/>
    </row>
    <row r="107" spans="1:3" x14ac:dyDescent="0.35">
      <c r="A107" s="47"/>
      <c r="B107" s="7"/>
      <c r="C107" s="7"/>
    </row>
    <row r="108" spans="1:3" x14ac:dyDescent="0.35">
      <c r="A108" s="47"/>
    </row>
    <row r="109" spans="1:3" x14ac:dyDescent="0.35">
      <c r="A109" s="47"/>
    </row>
    <row r="110" spans="1:3" x14ac:dyDescent="0.35">
      <c r="A110" s="47"/>
    </row>
    <row r="111" spans="1:3" x14ac:dyDescent="0.35">
      <c r="A111" s="47"/>
    </row>
    <row r="112" spans="1:3" x14ac:dyDescent="0.35">
      <c r="A112" s="47"/>
    </row>
  </sheetData>
  <phoneticPr fontId="29" type="noConversion"/>
  <hyperlinks>
    <hyperlink ref="D21" location="Contents!A1" display="Contents!A1" xr:uid="{00000000-0004-0000-01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9"/>
  <sheetViews>
    <sheetView showGridLines="0" topLeftCell="A6" zoomScaleNormal="100" workbookViewId="0">
      <selection activeCell="D21" sqref="D21"/>
    </sheetView>
  </sheetViews>
  <sheetFormatPr defaultRowHeight="14.5" x14ac:dyDescent="0.35"/>
  <cols>
    <col min="1" max="1" width="14.1796875" bestFit="1" customWidth="1"/>
    <col min="2" max="2" width="23.26953125" customWidth="1"/>
    <col min="3" max="3" width="14.26953125" bestFit="1" customWidth="1"/>
    <col min="4" max="4" width="11" customWidth="1"/>
  </cols>
  <sheetData>
    <row r="1" spans="1:7" x14ac:dyDescent="0.35">
      <c r="A1" s="9" t="str">
        <f xml:space="preserve"> CONCATENATE("Box 1.2 ",Contents!C7)</f>
        <v>Box 1.2 Government debt</v>
      </c>
      <c r="B1" s="8"/>
    </row>
    <row r="2" spans="1:7" x14ac:dyDescent="0.35">
      <c r="A2" s="9"/>
      <c r="B2" s="8"/>
    </row>
    <row r="3" spans="1:7" x14ac:dyDescent="0.35">
      <c r="A3" t="s">
        <v>138</v>
      </c>
      <c r="B3" s="8"/>
    </row>
    <row r="4" spans="1:7" s="9" customFormat="1" ht="28.5" customHeight="1" x14ac:dyDescent="0.35">
      <c r="A4" s="41" t="s">
        <v>9</v>
      </c>
      <c r="B4" s="44" t="s">
        <v>44</v>
      </c>
      <c r="C4" s="5"/>
      <c r="D4" s="5"/>
      <c r="E4" s="24"/>
      <c r="F4" s="24"/>
      <c r="G4" s="24"/>
    </row>
    <row r="5" spans="1:7" x14ac:dyDescent="0.35">
      <c r="A5" s="16">
        <v>2024</v>
      </c>
      <c r="B5" s="74">
        <v>9.8147225000005278E-2</v>
      </c>
      <c r="C5" s="48"/>
      <c r="E5" s="23"/>
      <c r="F5" s="23"/>
      <c r="G5" s="23"/>
    </row>
    <row r="6" spans="1:7" x14ac:dyDescent="0.35">
      <c r="A6" s="16">
        <v>2025</v>
      </c>
      <c r="B6" s="74">
        <v>0.12518800000000141</v>
      </c>
      <c r="C6" s="48"/>
      <c r="E6" s="23"/>
      <c r="F6" s="23"/>
      <c r="G6" s="23"/>
    </row>
    <row r="7" spans="1:7" x14ac:dyDescent="0.35">
      <c r="A7" s="16">
        <v>2026</v>
      </c>
      <c r="B7" s="74">
        <v>-7.125644999999281E-2</v>
      </c>
      <c r="C7" s="48"/>
      <c r="E7" s="23"/>
      <c r="F7" s="23"/>
      <c r="G7" s="23"/>
    </row>
    <row r="8" spans="1:7" x14ac:dyDescent="0.35">
      <c r="A8" s="16">
        <v>2027</v>
      </c>
      <c r="B8" s="74">
        <v>-0.2529624749999968</v>
      </c>
      <c r="C8" s="48"/>
      <c r="E8" s="23"/>
      <c r="F8" s="23"/>
      <c r="G8" s="23"/>
    </row>
    <row r="9" spans="1:7" x14ac:dyDescent="0.35">
      <c r="A9" s="16">
        <v>2028</v>
      </c>
      <c r="B9" s="74">
        <v>-0.34905772500000154</v>
      </c>
      <c r="C9" s="48"/>
      <c r="E9" s="23"/>
      <c r="F9" s="23"/>
      <c r="G9" s="23"/>
    </row>
    <row r="10" spans="1:7" x14ac:dyDescent="0.35">
      <c r="A10" s="47"/>
      <c r="B10" s="48"/>
      <c r="C10" s="48"/>
      <c r="E10" s="23"/>
      <c r="F10" s="23"/>
      <c r="G10" s="23"/>
    </row>
    <row r="11" spans="1:7" x14ac:dyDescent="0.35">
      <c r="A11" s="47"/>
      <c r="B11" s="48"/>
      <c r="C11" s="48"/>
      <c r="E11" s="23"/>
      <c r="F11" s="23"/>
      <c r="G11" s="23"/>
    </row>
    <row r="12" spans="1:7" x14ac:dyDescent="0.35">
      <c r="A12" s="47"/>
      <c r="B12" s="48"/>
      <c r="C12" s="48"/>
      <c r="E12" s="23"/>
      <c r="F12" s="23"/>
      <c r="G12" s="23"/>
    </row>
    <row r="13" spans="1:7" x14ac:dyDescent="0.35">
      <c r="A13" s="47"/>
      <c r="B13" s="48"/>
      <c r="C13" s="48"/>
      <c r="E13" s="23"/>
      <c r="F13" s="23"/>
      <c r="G13" s="23"/>
    </row>
    <row r="14" spans="1:7" x14ac:dyDescent="0.35">
      <c r="A14" s="47"/>
      <c r="B14" s="48"/>
      <c r="C14" s="48"/>
      <c r="E14" s="23"/>
      <c r="F14" s="23"/>
      <c r="G14" s="23"/>
    </row>
    <row r="15" spans="1:7" x14ac:dyDescent="0.35">
      <c r="A15" s="47"/>
      <c r="B15" s="48"/>
      <c r="C15" s="48"/>
      <c r="E15" s="23"/>
      <c r="F15" s="23"/>
      <c r="G15" s="23"/>
    </row>
    <row r="16" spans="1:7" x14ac:dyDescent="0.35">
      <c r="A16" s="47"/>
      <c r="B16" s="48"/>
      <c r="C16" s="48"/>
      <c r="E16" s="23"/>
      <c r="F16" s="23"/>
      <c r="G16" s="23"/>
    </row>
    <row r="17" spans="1:18" x14ac:dyDescent="0.35">
      <c r="A17" s="47"/>
      <c r="B17" s="48"/>
      <c r="C17" s="48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35">
      <c r="A18" s="47"/>
      <c r="B18" s="48"/>
      <c r="C18" s="48"/>
    </row>
    <row r="19" spans="1:18" x14ac:dyDescent="0.35">
      <c r="A19" s="47"/>
      <c r="B19" s="48"/>
      <c r="C19" s="48"/>
    </row>
    <row r="20" spans="1:18" x14ac:dyDescent="0.35">
      <c r="A20" s="47"/>
      <c r="B20" s="48"/>
      <c r="C20" s="48"/>
    </row>
    <row r="21" spans="1:18" x14ac:dyDescent="0.35">
      <c r="A21" s="47"/>
      <c r="B21" s="48"/>
      <c r="C21" s="48"/>
      <c r="D21" s="2" t="s">
        <v>5</v>
      </c>
    </row>
    <row r="22" spans="1:18" x14ac:dyDescent="0.35">
      <c r="A22" s="47"/>
      <c r="B22" s="48"/>
      <c r="C22" s="48"/>
    </row>
    <row r="23" spans="1:18" x14ac:dyDescent="0.35">
      <c r="A23" s="47"/>
      <c r="B23" s="48"/>
      <c r="C23" s="48"/>
    </row>
    <row r="24" spans="1:18" x14ac:dyDescent="0.35">
      <c r="A24" s="47"/>
      <c r="B24" s="48"/>
      <c r="C24" s="48"/>
    </row>
    <row r="25" spans="1:18" x14ac:dyDescent="0.35">
      <c r="A25" s="47"/>
      <c r="B25" s="48"/>
      <c r="C25" s="48"/>
    </row>
    <row r="26" spans="1:18" x14ac:dyDescent="0.35">
      <c r="A26" s="47"/>
      <c r="B26" s="48"/>
      <c r="C26" s="48"/>
    </row>
    <row r="27" spans="1:18" x14ac:dyDescent="0.35">
      <c r="A27" s="47"/>
      <c r="B27" s="48"/>
      <c r="C27" s="48"/>
    </row>
    <row r="28" spans="1:18" x14ac:dyDescent="0.35">
      <c r="A28" s="47"/>
      <c r="B28" s="48"/>
      <c r="C28" s="48"/>
    </row>
    <row r="29" spans="1:18" x14ac:dyDescent="0.35">
      <c r="A29" s="47"/>
      <c r="B29" s="48"/>
      <c r="C29" s="48"/>
    </row>
    <row r="30" spans="1:18" x14ac:dyDescent="0.35">
      <c r="A30" s="47"/>
      <c r="B30" s="48"/>
      <c r="C30" s="48"/>
    </row>
    <row r="31" spans="1:18" x14ac:dyDescent="0.35">
      <c r="A31" s="47"/>
      <c r="B31" s="48"/>
      <c r="C31" s="48"/>
    </row>
    <row r="32" spans="1:18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3" x14ac:dyDescent="0.35">
      <c r="A49" s="47"/>
      <c r="B49" s="48"/>
      <c r="C49" s="48"/>
    </row>
    <row r="50" spans="1:3" x14ac:dyDescent="0.35">
      <c r="A50" s="47"/>
      <c r="B50" s="48"/>
      <c r="C50" s="48"/>
    </row>
    <row r="51" spans="1:3" x14ac:dyDescent="0.35">
      <c r="A51" s="47"/>
      <c r="B51" s="48"/>
      <c r="C51" s="48"/>
    </row>
    <row r="52" spans="1:3" x14ac:dyDescent="0.35">
      <c r="A52" s="47"/>
      <c r="B52" s="48"/>
      <c r="C52" s="48"/>
    </row>
    <row r="53" spans="1:3" x14ac:dyDescent="0.35">
      <c r="A53" s="47"/>
      <c r="B53" s="48"/>
      <c r="C53" s="48"/>
    </row>
    <row r="54" spans="1:3" x14ac:dyDescent="0.35">
      <c r="A54" s="47"/>
      <c r="B54" s="48"/>
      <c r="C54" s="48"/>
    </row>
    <row r="55" spans="1:3" x14ac:dyDescent="0.35">
      <c r="A55" s="47"/>
      <c r="B55" s="48"/>
      <c r="C55" s="48"/>
    </row>
    <row r="56" spans="1:3" x14ac:dyDescent="0.35">
      <c r="A56" s="47"/>
      <c r="B56" s="48"/>
      <c r="C56" s="48"/>
    </row>
    <row r="57" spans="1:3" x14ac:dyDescent="0.35">
      <c r="A57" s="47"/>
      <c r="B57" s="48"/>
      <c r="C57" s="48"/>
    </row>
    <row r="58" spans="1:3" x14ac:dyDescent="0.35">
      <c r="A58" s="47"/>
      <c r="B58" s="48"/>
      <c r="C58" s="48"/>
    </row>
    <row r="59" spans="1:3" x14ac:dyDescent="0.35">
      <c r="A59" s="47"/>
      <c r="B59" s="48"/>
      <c r="C59" s="48"/>
    </row>
    <row r="60" spans="1:3" x14ac:dyDescent="0.35">
      <c r="A60" s="47"/>
      <c r="B60" s="48"/>
      <c r="C60" s="48"/>
    </row>
    <row r="61" spans="1:3" x14ac:dyDescent="0.35">
      <c r="A61" s="47"/>
      <c r="B61" s="48"/>
      <c r="C61" s="48"/>
    </row>
    <row r="62" spans="1:3" x14ac:dyDescent="0.35">
      <c r="A62" s="47"/>
      <c r="B62" s="48"/>
      <c r="C62" s="48"/>
    </row>
    <row r="63" spans="1:3" x14ac:dyDescent="0.35">
      <c r="A63" s="47"/>
      <c r="B63" s="48"/>
      <c r="C63" s="48"/>
    </row>
    <row r="64" spans="1:3" x14ac:dyDescent="0.35">
      <c r="A64" s="47"/>
      <c r="B64" s="48"/>
      <c r="C64" s="48"/>
    </row>
    <row r="65" spans="1:3" x14ac:dyDescent="0.35">
      <c r="A65" s="47"/>
      <c r="B65" s="48"/>
      <c r="C65" s="48"/>
    </row>
    <row r="66" spans="1:3" x14ac:dyDescent="0.35">
      <c r="A66" s="47"/>
      <c r="B66" s="48"/>
      <c r="C66" s="48"/>
    </row>
    <row r="67" spans="1:3" x14ac:dyDescent="0.35">
      <c r="A67" s="47"/>
      <c r="B67" s="48"/>
      <c r="C67" s="48"/>
    </row>
    <row r="68" spans="1:3" x14ac:dyDescent="0.35">
      <c r="A68" s="47"/>
      <c r="B68" s="48"/>
      <c r="C68" s="48"/>
    </row>
    <row r="69" spans="1:3" x14ac:dyDescent="0.35">
      <c r="A69" s="47"/>
      <c r="B69" s="48"/>
      <c r="C69" s="48"/>
    </row>
    <row r="70" spans="1:3" x14ac:dyDescent="0.35">
      <c r="A70" s="47"/>
      <c r="B70" s="48"/>
      <c r="C70" s="48"/>
    </row>
    <row r="71" spans="1:3" x14ac:dyDescent="0.35">
      <c r="A71" s="47"/>
    </row>
    <row r="72" spans="1:3" x14ac:dyDescent="0.35">
      <c r="A72" s="47"/>
    </row>
    <row r="73" spans="1:3" x14ac:dyDescent="0.35">
      <c r="A73" s="47"/>
    </row>
    <row r="74" spans="1:3" x14ac:dyDescent="0.35">
      <c r="A74" s="47"/>
    </row>
    <row r="75" spans="1:3" x14ac:dyDescent="0.35">
      <c r="A75" s="10"/>
      <c r="B75" s="4"/>
      <c r="C75" s="4"/>
    </row>
    <row r="76" spans="1:3" x14ac:dyDescent="0.35">
      <c r="A76" s="3"/>
      <c r="B76" s="4"/>
      <c r="C76" s="4"/>
    </row>
    <row r="77" spans="1:3" x14ac:dyDescent="0.35">
      <c r="A77" s="10"/>
      <c r="B77" s="4"/>
      <c r="C77" s="4"/>
    </row>
    <row r="78" spans="1:3" x14ac:dyDescent="0.35">
      <c r="A78" s="3"/>
      <c r="B78" s="4"/>
      <c r="C78" s="4"/>
    </row>
    <row r="79" spans="1:3" x14ac:dyDescent="0.35">
      <c r="A79" s="10"/>
      <c r="B79" s="4"/>
      <c r="C79" s="4"/>
    </row>
    <row r="80" spans="1:3" x14ac:dyDescent="0.35">
      <c r="A80" s="3"/>
      <c r="B80" s="4"/>
      <c r="C80" s="4"/>
    </row>
    <row r="81" spans="1:3" x14ac:dyDescent="0.35">
      <c r="A81" s="10"/>
      <c r="B81" s="4"/>
      <c r="C81" s="4"/>
    </row>
    <row r="82" spans="1:3" x14ac:dyDescent="0.35">
      <c r="A82" s="3"/>
      <c r="B82" s="4"/>
      <c r="C82" s="4"/>
    </row>
    <row r="83" spans="1:3" x14ac:dyDescent="0.35">
      <c r="A83" s="10"/>
      <c r="B83" s="4"/>
      <c r="C83" s="4"/>
    </row>
    <row r="84" spans="1:3" x14ac:dyDescent="0.35">
      <c r="A84" s="3"/>
      <c r="B84" s="4"/>
      <c r="C84" s="4"/>
    </row>
    <row r="85" spans="1:3" x14ac:dyDescent="0.35">
      <c r="A85" s="10"/>
      <c r="B85" s="4"/>
      <c r="C85" s="4"/>
    </row>
    <row r="86" spans="1:3" x14ac:dyDescent="0.35">
      <c r="A86" s="3"/>
      <c r="B86" s="4"/>
      <c r="C86" s="4"/>
    </row>
    <row r="87" spans="1:3" x14ac:dyDescent="0.35">
      <c r="A87" s="10"/>
      <c r="B87" s="4"/>
      <c r="C87" s="4"/>
    </row>
    <row r="88" spans="1:3" x14ac:dyDescent="0.35">
      <c r="A88" s="3"/>
      <c r="B88" s="4"/>
      <c r="C88" s="4"/>
    </row>
    <row r="89" spans="1:3" x14ac:dyDescent="0.35">
      <c r="A89" s="10"/>
    </row>
  </sheetData>
  <phoneticPr fontId="29" type="noConversion"/>
  <hyperlinks>
    <hyperlink ref="D21" location="Contents!A1" display="Contents!A1" xr:uid="{00000000-0004-0000-0200-000000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45349-2FBB-4AB1-8541-3756533C63C3}">
  <dimension ref="A1:R90"/>
  <sheetViews>
    <sheetView showGridLines="0" topLeftCell="A5" zoomScaleNormal="100" workbookViewId="0">
      <selection activeCell="D20" sqref="D20"/>
    </sheetView>
  </sheetViews>
  <sheetFormatPr defaultRowHeight="14.5" x14ac:dyDescent="0.35"/>
  <cols>
    <col min="1" max="1" width="14.6328125" customWidth="1"/>
    <col min="2" max="2" width="22.54296875" customWidth="1"/>
    <col min="3" max="3" width="13.1796875" customWidth="1"/>
    <col min="4" max="4" width="11" customWidth="1"/>
  </cols>
  <sheetData>
    <row r="1" spans="1:18" x14ac:dyDescent="0.35">
      <c r="A1" s="9" t="str">
        <f xml:space="preserve"> CONCATENATE("Box 1.3 ",Contents!C8)</f>
        <v>Box 1.3 Real GDP growth</v>
      </c>
      <c r="B1" s="8"/>
    </row>
    <row r="2" spans="1:18" x14ac:dyDescent="0.35">
      <c r="A2" s="9"/>
      <c r="B2" s="8"/>
    </row>
    <row r="3" spans="1:18" s="9" customFormat="1" ht="32.5" customHeight="1" x14ac:dyDescent="0.35">
      <c r="A3" s="42" t="s">
        <v>9</v>
      </c>
      <c r="B3" s="44" t="s">
        <v>43</v>
      </c>
      <c r="C3" s="5"/>
      <c r="D3" s="5"/>
      <c r="E3" s="24"/>
      <c r="F3" s="24"/>
      <c r="G3" s="24"/>
      <c r="H3" s="24"/>
    </row>
    <row r="4" spans="1:18" x14ac:dyDescent="0.35">
      <c r="A4" s="16">
        <v>2024</v>
      </c>
      <c r="B4" s="74">
        <v>-0.33315964999999892</v>
      </c>
      <c r="C4" s="48"/>
      <c r="E4" s="23"/>
      <c r="F4" s="23"/>
      <c r="G4" s="23"/>
    </row>
    <row r="5" spans="1:18" x14ac:dyDescent="0.35">
      <c r="A5" s="16">
        <v>2025</v>
      </c>
      <c r="B5" s="74">
        <v>8.3544549999999163E-2</v>
      </c>
      <c r="C5" s="48"/>
      <c r="E5" s="23"/>
      <c r="F5" s="23"/>
      <c r="G5" s="23"/>
    </row>
    <row r="6" spans="1:18" x14ac:dyDescent="0.35">
      <c r="A6" s="16">
        <v>2026</v>
      </c>
      <c r="B6" s="74">
        <v>0.12444767499999898</v>
      </c>
      <c r="C6" s="48"/>
      <c r="E6" s="23"/>
      <c r="F6" s="23"/>
      <c r="G6" s="23"/>
    </row>
    <row r="7" spans="1:18" x14ac:dyDescent="0.35">
      <c r="A7" s="16">
        <v>2027</v>
      </c>
      <c r="B7" s="74">
        <v>6.008919999999307E-2</v>
      </c>
      <c r="C7" s="48"/>
      <c r="E7" s="23"/>
      <c r="F7" s="23"/>
      <c r="G7" s="23"/>
    </row>
    <row r="8" spans="1:18" x14ac:dyDescent="0.35">
      <c r="A8" s="16">
        <v>2028</v>
      </c>
      <c r="B8" s="74">
        <v>3.0809100000013245E-2</v>
      </c>
      <c r="C8" s="48"/>
      <c r="E8" s="23"/>
      <c r="F8" s="23"/>
      <c r="G8" s="23"/>
    </row>
    <row r="9" spans="1:18" x14ac:dyDescent="0.35">
      <c r="A9" s="47"/>
      <c r="B9" s="48"/>
      <c r="C9" s="48"/>
      <c r="E9" s="23"/>
      <c r="F9" s="23"/>
      <c r="G9" s="23"/>
    </row>
    <row r="10" spans="1:18" x14ac:dyDescent="0.35">
      <c r="A10" s="47"/>
      <c r="B10" s="48"/>
      <c r="C10" s="48"/>
      <c r="E10" s="23"/>
      <c r="F10" s="23"/>
      <c r="G10" s="23"/>
    </row>
    <row r="11" spans="1:18" x14ac:dyDescent="0.35">
      <c r="A11" s="47"/>
      <c r="B11" s="48"/>
      <c r="C11" s="48"/>
      <c r="E11" s="23"/>
      <c r="F11" s="23"/>
      <c r="G11" s="23"/>
    </row>
    <row r="12" spans="1:18" x14ac:dyDescent="0.35">
      <c r="A12" s="47"/>
      <c r="B12" s="48"/>
      <c r="C12" s="48"/>
      <c r="E12" s="23"/>
      <c r="F12" s="23"/>
      <c r="G12" s="23"/>
    </row>
    <row r="13" spans="1:18" x14ac:dyDescent="0.35">
      <c r="A13" s="47"/>
      <c r="B13" s="48"/>
      <c r="C13" s="48"/>
      <c r="E13" s="23"/>
      <c r="F13" s="23"/>
      <c r="G13" s="23"/>
    </row>
    <row r="14" spans="1:18" x14ac:dyDescent="0.35">
      <c r="A14" s="47"/>
      <c r="B14" s="48"/>
      <c r="C14" s="48"/>
      <c r="E14" s="23"/>
      <c r="F14" s="23"/>
      <c r="G14" s="23"/>
    </row>
    <row r="15" spans="1:18" x14ac:dyDescent="0.35">
      <c r="A15" s="47"/>
      <c r="B15" s="48"/>
      <c r="C15" s="48"/>
      <c r="E15" s="23"/>
      <c r="F15" s="23"/>
      <c r="G15" s="23"/>
    </row>
    <row r="16" spans="1:18" x14ac:dyDescent="0.35">
      <c r="A16" s="47"/>
      <c r="B16" s="48"/>
      <c r="C16" s="48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4" x14ac:dyDescent="0.35">
      <c r="A17" s="47"/>
      <c r="B17" s="48"/>
      <c r="C17" s="48"/>
    </row>
    <row r="18" spans="1:4" x14ac:dyDescent="0.35">
      <c r="A18" s="47"/>
      <c r="B18" s="48"/>
      <c r="C18" s="48"/>
    </row>
    <row r="19" spans="1:4" x14ac:dyDescent="0.35">
      <c r="A19" s="47"/>
      <c r="B19" s="48"/>
      <c r="C19" s="48"/>
    </row>
    <row r="20" spans="1:4" x14ac:dyDescent="0.35">
      <c r="A20" s="47"/>
      <c r="B20" s="48"/>
      <c r="C20" s="48"/>
      <c r="D20" s="2" t="s">
        <v>5</v>
      </c>
    </row>
    <row r="21" spans="1:4" x14ac:dyDescent="0.35">
      <c r="A21" s="47"/>
      <c r="B21" s="48"/>
      <c r="C21" s="48"/>
    </row>
    <row r="22" spans="1:4" x14ac:dyDescent="0.35">
      <c r="A22" s="47"/>
      <c r="B22" s="48"/>
      <c r="C22" s="48"/>
    </row>
    <row r="23" spans="1:4" x14ac:dyDescent="0.35">
      <c r="A23" s="47"/>
      <c r="B23" s="48"/>
      <c r="C23" s="48"/>
    </row>
    <row r="24" spans="1:4" x14ac:dyDescent="0.35">
      <c r="A24" s="47"/>
      <c r="B24" s="48"/>
      <c r="C24" s="48"/>
    </row>
    <row r="25" spans="1:4" x14ac:dyDescent="0.35">
      <c r="A25" s="47"/>
      <c r="B25" s="48"/>
      <c r="C25" s="48"/>
    </row>
    <row r="26" spans="1:4" x14ac:dyDescent="0.35">
      <c r="A26" s="47"/>
      <c r="B26" s="48"/>
      <c r="C26" s="48"/>
    </row>
    <row r="27" spans="1:4" x14ac:dyDescent="0.35">
      <c r="A27" s="47"/>
      <c r="B27" s="48"/>
      <c r="C27" s="48"/>
    </row>
    <row r="28" spans="1:4" x14ac:dyDescent="0.35">
      <c r="A28" s="47"/>
      <c r="B28" s="48"/>
      <c r="C28" s="48"/>
    </row>
    <row r="29" spans="1:4" x14ac:dyDescent="0.35">
      <c r="A29" s="47"/>
      <c r="B29" s="48"/>
      <c r="C29" s="48"/>
    </row>
    <row r="30" spans="1:4" x14ac:dyDescent="0.35">
      <c r="A30" s="47"/>
      <c r="B30" s="48"/>
      <c r="C30" s="48"/>
    </row>
    <row r="31" spans="1:4" x14ac:dyDescent="0.35">
      <c r="A31" s="47"/>
      <c r="B31" s="48"/>
      <c r="C31" s="48"/>
    </row>
    <row r="32" spans="1:4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3" x14ac:dyDescent="0.35">
      <c r="A49" s="47"/>
      <c r="B49" s="48"/>
      <c r="C49" s="48"/>
    </row>
    <row r="50" spans="1:3" x14ac:dyDescent="0.35">
      <c r="A50" s="47"/>
      <c r="B50" s="48"/>
      <c r="C50" s="48"/>
    </row>
    <row r="51" spans="1:3" x14ac:dyDescent="0.35">
      <c r="A51" s="47"/>
      <c r="B51" s="48"/>
      <c r="C51" s="48"/>
    </row>
    <row r="52" spans="1:3" x14ac:dyDescent="0.35">
      <c r="A52" s="47"/>
      <c r="B52" s="48"/>
      <c r="C52" s="48"/>
    </row>
    <row r="53" spans="1:3" x14ac:dyDescent="0.35">
      <c r="A53" s="47"/>
      <c r="B53" s="48"/>
      <c r="C53" s="48"/>
    </row>
    <row r="54" spans="1:3" x14ac:dyDescent="0.35">
      <c r="A54" s="47"/>
      <c r="B54" s="48"/>
      <c r="C54" s="48"/>
    </row>
    <row r="55" spans="1:3" x14ac:dyDescent="0.35">
      <c r="A55" s="47"/>
      <c r="B55" s="48"/>
      <c r="C55" s="48"/>
    </row>
    <row r="56" spans="1:3" x14ac:dyDescent="0.35">
      <c r="A56" s="47"/>
      <c r="B56" s="48"/>
      <c r="C56" s="48"/>
    </row>
    <row r="57" spans="1:3" x14ac:dyDescent="0.35">
      <c r="A57" s="47"/>
      <c r="B57" s="48"/>
      <c r="C57" s="48"/>
    </row>
    <row r="58" spans="1:3" x14ac:dyDescent="0.35">
      <c r="A58" s="47"/>
      <c r="B58" s="48"/>
      <c r="C58" s="48"/>
    </row>
    <row r="59" spans="1:3" x14ac:dyDescent="0.35">
      <c r="A59" s="47"/>
      <c r="B59" s="48"/>
      <c r="C59" s="48"/>
    </row>
    <row r="60" spans="1:3" x14ac:dyDescent="0.35">
      <c r="A60" s="47"/>
      <c r="B60" s="48"/>
      <c r="C60" s="48"/>
    </row>
    <row r="61" spans="1:3" x14ac:dyDescent="0.35">
      <c r="A61" s="47"/>
      <c r="B61" s="48"/>
      <c r="C61" s="48"/>
    </row>
    <row r="62" spans="1:3" x14ac:dyDescent="0.35">
      <c r="A62" s="47"/>
      <c r="B62" s="48"/>
      <c r="C62" s="48"/>
    </row>
    <row r="63" spans="1:3" x14ac:dyDescent="0.35">
      <c r="A63" s="47"/>
      <c r="B63" s="48"/>
      <c r="C63" s="48"/>
    </row>
    <row r="64" spans="1:3" x14ac:dyDescent="0.35">
      <c r="A64" s="47"/>
      <c r="B64" s="48"/>
      <c r="C64" s="48"/>
    </row>
    <row r="65" spans="1:3" x14ac:dyDescent="0.35">
      <c r="A65" s="47"/>
      <c r="B65" s="48"/>
      <c r="C65" s="48"/>
    </row>
    <row r="66" spans="1:3" x14ac:dyDescent="0.35">
      <c r="A66" s="47"/>
      <c r="B66" s="48"/>
      <c r="C66" s="48"/>
    </row>
    <row r="67" spans="1:3" x14ac:dyDescent="0.35">
      <c r="A67" s="47"/>
      <c r="B67" s="48"/>
      <c r="C67" s="48"/>
    </row>
    <row r="68" spans="1:3" x14ac:dyDescent="0.35">
      <c r="A68" s="47"/>
      <c r="B68" s="48"/>
      <c r="C68" s="48"/>
    </row>
    <row r="69" spans="1:3" x14ac:dyDescent="0.35">
      <c r="A69" s="47"/>
      <c r="B69" s="48"/>
      <c r="C69" s="48"/>
    </row>
    <row r="70" spans="1:3" x14ac:dyDescent="0.35">
      <c r="A70" s="47"/>
      <c r="B70" s="48"/>
      <c r="C70" s="48"/>
    </row>
    <row r="71" spans="1:3" x14ac:dyDescent="0.35">
      <c r="A71" s="47"/>
      <c r="B71" s="48"/>
      <c r="C71" s="48"/>
    </row>
    <row r="72" spans="1:3" x14ac:dyDescent="0.35">
      <c r="A72" s="47"/>
    </row>
    <row r="73" spans="1:3" x14ac:dyDescent="0.35">
      <c r="A73" s="47"/>
    </row>
    <row r="74" spans="1:3" x14ac:dyDescent="0.35">
      <c r="A74" s="47"/>
    </row>
    <row r="75" spans="1:3" x14ac:dyDescent="0.35">
      <c r="A75" s="47"/>
    </row>
    <row r="76" spans="1:3" x14ac:dyDescent="0.35">
      <c r="A76" s="10"/>
      <c r="B76" s="4"/>
      <c r="C76" s="4"/>
    </row>
    <row r="77" spans="1:3" x14ac:dyDescent="0.35">
      <c r="A77" s="3"/>
      <c r="B77" s="4"/>
      <c r="C77" s="4"/>
    </row>
    <row r="78" spans="1:3" x14ac:dyDescent="0.35">
      <c r="A78" s="10"/>
      <c r="B78" s="4"/>
      <c r="C78" s="4"/>
    </row>
    <row r="79" spans="1:3" x14ac:dyDescent="0.35">
      <c r="A79" s="3"/>
      <c r="B79" s="4"/>
      <c r="C79" s="4"/>
    </row>
    <row r="80" spans="1:3" x14ac:dyDescent="0.35">
      <c r="A80" s="10"/>
      <c r="B80" s="4"/>
      <c r="C80" s="4"/>
    </row>
    <row r="81" spans="1:3" x14ac:dyDescent="0.35">
      <c r="A81" s="3"/>
      <c r="B81" s="4"/>
      <c r="C81" s="4"/>
    </row>
    <row r="82" spans="1:3" x14ac:dyDescent="0.35">
      <c r="A82" s="10"/>
      <c r="B82" s="4"/>
      <c r="C82" s="4"/>
    </row>
    <row r="83" spans="1:3" x14ac:dyDescent="0.35">
      <c r="A83" s="3"/>
      <c r="B83" s="4"/>
      <c r="C83" s="4"/>
    </row>
    <row r="84" spans="1:3" x14ac:dyDescent="0.35">
      <c r="A84" s="10"/>
      <c r="B84" s="4"/>
      <c r="C84" s="4"/>
    </row>
    <row r="85" spans="1:3" x14ac:dyDescent="0.35">
      <c r="A85" s="3"/>
      <c r="B85" s="4"/>
      <c r="C85" s="4"/>
    </row>
    <row r="86" spans="1:3" x14ac:dyDescent="0.35">
      <c r="A86" s="10"/>
      <c r="B86" s="4"/>
      <c r="C86" s="4"/>
    </row>
    <row r="87" spans="1:3" x14ac:dyDescent="0.35">
      <c r="A87" s="3"/>
      <c r="B87" s="4"/>
      <c r="C87" s="4"/>
    </row>
    <row r="88" spans="1:3" x14ac:dyDescent="0.35">
      <c r="A88" s="10"/>
      <c r="B88" s="4"/>
      <c r="C88" s="4"/>
    </row>
    <row r="89" spans="1:3" x14ac:dyDescent="0.35">
      <c r="A89" s="3"/>
      <c r="B89" s="4"/>
      <c r="C89" s="4"/>
    </row>
    <row r="90" spans="1:3" x14ac:dyDescent="0.35">
      <c r="A90" s="10"/>
    </row>
  </sheetData>
  <hyperlinks>
    <hyperlink ref="D20" location="Contents!A1" display="Contents!A1" xr:uid="{0CD1647B-BAA4-46D7-847F-C59CCB8536BC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FA4D-7219-47ED-814A-C1B0D8E902E3}">
  <dimension ref="A1:Q91"/>
  <sheetViews>
    <sheetView showGridLines="0" topLeftCell="A6" workbookViewId="0">
      <selection activeCell="E22" sqref="E22"/>
    </sheetView>
  </sheetViews>
  <sheetFormatPr defaultRowHeight="14.5" x14ac:dyDescent="0.35"/>
  <cols>
    <col min="1" max="1" width="14.6328125" customWidth="1"/>
    <col min="2" max="2" width="13.81640625" customWidth="1"/>
    <col min="3" max="3" width="13.1796875" customWidth="1"/>
  </cols>
  <sheetData>
    <row r="1" spans="1:7" x14ac:dyDescent="0.35">
      <c r="A1" s="9" t="str">
        <f xml:space="preserve"> CONCATENATE("Box 1.4 ",Contents!C9)</f>
        <v>Box 1.4 Repurchase rate</v>
      </c>
      <c r="B1" s="8"/>
    </row>
    <row r="2" spans="1:7" x14ac:dyDescent="0.35">
      <c r="A2" s="9"/>
      <c r="B2" s="8"/>
    </row>
    <row r="3" spans="1:7" x14ac:dyDescent="0.35">
      <c r="A3" t="s">
        <v>139</v>
      </c>
      <c r="B3" s="8"/>
    </row>
    <row r="4" spans="1:7" s="9" customFormat="1" ht="19.5" customHeight="1" x14ac:dyDescent="0.35">
      <c r="A4" s="42" t="s">
        <v>9</v>
      </c>
      <c r="B4" s="42" t="s">
        <v>45</v>
      </c>
      <c r="C4" s="42" t="s">
        <v>46</v>
      </c>
      <c r="D4" s="24"/>
      <c r="E4" s="24"/>
      <c r="F4" s="24"/>
      <c r="G4" s="24"/>
    </row>
    <row r="5" spans="1:7" x14ac:dyDescent="0.35">
      <c r="A5" s="16">
        <v>2024</v>
      </c>
      <c r="B5" s="74">
        <v>-55.892067999999909</v>
      </c>
      <c r="C5" s="74">
        <v>13.036571250000108</v>
      </c>
      <c r="D5" s="23"/>
      <c r="E5" s="23"/>
      <c r="F5" s="23"/>
    </row>
    <row r="6" spans="1:7" x14ac:dyDescent="0.35">
      <c r="A6" s="16">
        <v>2025</v>
      </c>
      <c r="B6" s="74">
        <v>-114.93763125000002</v>
      </c>
      <c r="C6" s="74">
        <v>18.711781749999986</v>
      </c>
      <c r="D6" s="23"/>
      <c r="E6" s="23"/>
      <c r="F6" s="23"/>
    </row>
    <row r="7" spans="1:7" x14ac:dyDescent="0.35">
      <c r="A7" s="16">
        <v>2026</v>
      </c>
      <c r="B7" s="74">
        <v>-139.06633374999996</v>
      </c>
      <c r="C7" s="74">
        <v>6.3355395000000669</v>
      </c>
      <c r="D7" s="23"/>
      <c r="E7" s="23"/>
      <c r="F7" s="23"/>
    </row>
    <row r="8" spans="1:7" x14ac:dyDescent="0.35">
      <c r="A8" s="16">
        <v>2027</v>
      </c>
      <c r="B8" s="74">
        <v>-147.03572925</v>
      </c>
      <c r="C8" s="74">
        <v>1.0638042500000324</v>
      </c>
      <c r="D8" s="23"/>
      <c r="E8" s="23"/>
      <c r="F8" s="23"/>
    </row>
    <row r="9" spans="1:7" x14ac:dyDescent="0.35">
      <c r="A9" s="16">
        <v>2028</v>
      </c>
      <c r="B9" s="74">
        <v>-149.08294175000006</v>
      </c>
      <c r="C9" s="74">
        <v>-0.31456025000005639</v>
      </c>
      <c r="D9" s="23"/>
      <c r="E9" s="23"/>
      <c r="F9" s="23"/>
    </row>
    <row r="10" spans="1:7" x14ac:dyDescent="0.35">
      <c r="A10" s="47"/>
      <c r="B10" s="48"/>
      <c r="C10" s="48"/>
      <c r="D10" s="23"/>
      <c r="E10" s="23"/>
      <c r="F10" s="23"/>
    </row>
    <row r="11" spans="1:7" x14ac:dyDescent="0.35">
      <c r="A11" s="47"/>
      <c r="B11" s="48"/>
      <c r="C11" s="48"/>
      <c r="D11" s="23"/>
      <c r="E11" s="23"/>
      <c r="F11" s="23"/>
    </row>
    <row r="12" spans="1:7" x14ac:dyDescent="0.35">
      <c r="A12" s="47"/>
      <c r="B12" s="48"/>
      <c r="C12" s="48"/>
      <c r="D12" s="23"/>
      <c r="E12" s="23"/>
      <c r="F12" s="23"/>
    </row>
    <row r="13" spans="1:7" x14ac:dyDescent="0.35">
      <c r="A13" s="47"/>
      <c r="B13" s="48"/>
      <c r="C13" s="48"/>
      <c r="D13" s="23"/>
      <c r="E13" s="23"/>
      <c r="F13" s="23"/>
    </row>
    <row r="14" spans="1:7" x14ac:dyDescent="0.35">
      <c r="A14" s="47"/>
      <c r="B14" s="48"/>
      <c r="C14" s="48"/>
      <c r="D14" s="23"/>
      <c r="E14" s="23"/>
      <c r="F14" s="23"/>
    </row>
    <row r="15" spans="1:7" x14ac:dyDescent="0.35">
      <c r="A15" s="47"/>
      <c r="B15" s="48"/>
      <c r="C15" s="48"/>
      <c r="D15" s="23"/>
      <c r="E15" s="23"/>
      <c r="F15" s="23"/>
    </row>
    <row r="16" spans="1:7" x14ac:dyDescent="0.35">
      <c r="A16" s="47"/>
      <c r="B16" s="48"/>
      <c r="C16" s="48"/>
      <c r="D16" s="23"/>
      <c r="E16" s="23"/>
      <c r="F16" s="23"/>
    </row>
    <row r="17" spans="1:17" x14ac:dyDescent="0.35">
      <c r="A17" s="47"/>
      <c r="B17" s="48"/>
      <c r="C17" s="48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35">
      <c r="A18" s="47"/>
      <c r="B18" s="48"/>
      <c r="C18" s="48"/>
    </row>
    <row r="19" spans="1:17" x14ac:dyDescent="0.35">
      <c r="A19" s="47"/>
      <c r="B19" s="48"/>
      <c r="C19" s="48"/>
    </row>
    <row r="20" spans="1:17" x14ac:dyDescent="0.35">
      <c r="A20" s="47"/>
      <c r="B20" s="48"/>
      <c r="C20" s="48"/>
    </row>
    <row r="21" spans="1:17" x14ac:dyDescent="0.35">
      <c r="A21" s="47"/>
      <c r="B21" s="48"/>
      <c r="C21" s="48"/>
    </row>
    <row r="22" spans="1:17" x14ac:dyDescent="0.35">
      <c r="A22" s="47"/>
      <c r="B22" s="48"/>
      <c r="C22" s="48"/>
      <c r="E22" s="2" t="s">
        <v>5</v>
      </c>
    </row>
    <row r="23" spans="1:17" x14ac:dyDescent="0.35">
      <c r="A23" s="47"/>
      <c r="B23" s="48"/>
      <c r="C23" s="48"/>
    </row>
    <row r="24" spans="1:17" x14ac:dyDescent="0.35">
      <c r="A24" s="47"/>
      <c r="B24" s="48"/>
      <c r="C24" s="48"/>
    </row>
    <row r="25" spans="1:17" x14ac:dyDescent="0.35">
      <c r="A25" s="47"/>
      <c r="B25" s="48"/>
      <c r="C25" s="48"/>
    </row>
    <row r="26" spans="1:17" x14ac:dyDescent="0.35">
      <c r="A26" s="47"/>
      <c r="B26" s="48"/>
      <c r="C26" s="48"/>
    </row>
    <row r="27" spans="1:17" x14ac:dyDescent="0.35">
      <c r="A27" s="47"/>
      <c r="B27" s="48"/>
      <c r="C27" s="48"/>
    </row>
    <row r="28" spans="1:17" x14ac:dyDescent="0.35">
      <c r="A28" s="47"/>
      <c r="B28" s="48"/>
      <c r="C28" s="48"/>
    </row>
    <row r="29" spans="1:17" x14ac:dyDescent="0.35">
      <c r="A29" s="47"/>
      <c r="B29" s="48"/>
      <c r="C29" s="48"/>
    </row>
    <row r="30" spans="1:17" x14ac:dyDescent="0.35">
      <c r="A30" s="47"/>
      <c r="B30" s="48"/>
      <c r="C30" s="48"/>
    </row>
    <row r="31" spans="1:17" x14ac:dyDescent="0.35">
      <c r="A31" s="47"/>
      <c r="B31" s="48"/>
      <c r="C31" s="48"/>
    </row>
    <row r="32" spans="1:17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3" x14ac:dyDescent="0.35">
      <c r="A49" s="47"/>
      <c r="B49" s="48"/>
      <c r="C49" s="48"/>
    </row>
    <row r="50" spans="1:3" x14ac:dyDescent="0.35">
      <c r="A50" s="47"/>
      <c r="B50" s="48"/>
      <c r="C50" s="48"/>
    </row>
    <row r="51" spans="1:3" x14ac:dyDescent="0.35">
      <c r="A51" s="47"/>
      <c r="B51" s="48"/>
      <c r="C51" s="48"/>
    </row>
    <row r="52" spans="1:3" x14ac:dyDescent="0.35">
      <c r="A52" s="47"/>
      <c r="B52" s="48"/>
      <c r="C52" s="48"/>
    </row>
    <row r="53" spans="1:3" x14ac:dyDescent="0.35">
      <c r="A53" s="47"/>
      <c r="B53" s="48"/>
      <c r="C53" s="48"/>
    </row>
    <row r="54" spans="1:3" x14ac:dyDescent="0.35">
      <c r="A54" s="47"/>
      <c r="B54" s="48"/>
      <c r="C54" s="48"/>
    </row>
    <row r="55" spans="1:3" x14ac:dyDescent="0.35">
      <c r="A55" s="47"/>
      <c r="B55" s="48"/>
      <c r="C55" s="48"/>
    </row>
    <row r="56" spans="1:3" x14ac:dyDescent="0.35">
      <c r="A56" s="47"/>
      <c r="B56" s="48"/>
      <c r="C56" s="48"/>
    </row>
    <row r="57" spans="1:3" x14ac:dyDescent="0.35">
      <c r="A57" s="47"/>
      <c r="B57" s="48"/>
      <c r="C57" s="48"/>
    </row>
    <row r="58" spans="1:3" x14ac:dyDescent="0.35">
      <c r="A58" s="47"/>
      <c r="B58" s="48"/>
      <c r="C58" s="48"/>
    </row>
    <row r="59" spans="1:3" x14ac:dyDescent="0.35">
      <c r="A59" s="47"/>
      <c r="B59" s="48"/>
      <c r="C59" s="48"/>
    </row>
    <row r="60" spans="1:3" x14ac:dyDescent="0.35">
      <c r="A60" s="47"/>
      <c r="B60" s="48"/>
      <c r="C60" s="48"/>
    </row>
    <row r="61" spans="1:3" x14ac:dyDescent="0.35">
      <c r="A61" s="47"/>
      <c r="B61" s="48"/>
      <c r="C61" s="48"/>
    </row>
    <row r="62" spans="1:3" x14ac:dyDescent="0.35">
      <c r="A62" s="47"/>
      <c r="B62" s="48"/>
      <c r="C62" s="48"/>
    </row>
    <row r="63" spans="1:3" x14ac:dyDescent="0.35">
      <c r="A63" s="47"/>
      <c r="B63" s="48"/>
      <c r="C63" s="48"/>
    </row>
    <row r="64" spans="1:3" x14ac:dyDescent="0.35">
      <c r="A64" s="47"/>
      <c r="B64" s="48"/>
      <c r="C64" s="48"/>
    </row>
    <row r="65" spans="1:3" x14ac:dyDescent="0.35">
      <c r="A65" s="47"/>
      <c r="B65" s="48"/>
      <c r="C65" s="48"/>
    </row>
    <row r="66" spans="1:3" x14ac:dyDescent="0.35">
      <c r="A66" s="47"/>
      <c r="B66" s="48"/>
      <c r="C66" s="48"/>
    </row>
    <row r="67" spans="1:3" x14ac:dyDescent="0.35">
      <c r="A67" s="47"/>
      <c r="B67" s="48"/>
      <c r="C67" s="48"/>
    </row>
    <row r="68" spans="1:3" x14ac:dyDescent="0.35">
      <c r="A68" s="47"/>
      <c r="B68" s="48"/>
      <c r="C68" s="48"/>
    </row>
    <row r="69" spans="1:3" x14ac:dyDescent="0.35">
      <c r="A69" s="47"/>
      <c r="B69" s="48"/>
      <c r="C69" s="48"/>
    </row>
    <row r="70" spans="1:3" x14ac:dyDescent="0.35">
      <c r="A70" s="47"/>
      <c r="B70" s="48"/>
      <c r="C70" s="48"/>
    </row>
    <row r="71" spans="1:3" x14ac:dyDescent="0.35">
      <c r="A71" s="47"/>
      <c r="B71" s="48"/>
      <c r="C71" s="48"/>
    </row>
    <row r="72" spans="1:3" x14ac:dyDescent="0.35">
      <c r="A72" s="47"/>
      <c r="B72" s="48"/>
      <c r="C72" s="48"/>
    </row>
    <row r="73" spans="1:3" x14ac:dyDescent="0.35">
      <c r="A73" s="47"/>
    </row>
    <row r="74" spans="1:3" x14ac:dyDescent="0.35">
      <c r="A74" s="47"/>
    </row>
    <row r="75" spans="1:3" x14ac:dyDescent="0.35">
      <c r="A75" s="47"/>
    </row>
    <row r="76" spans="1:3" x14ac:dyDescent="0.35">
      <c r="A76" s="47"/>
    </row>
    <row r="77" spans="1:3" x14ac:dyDescent="0.35">
      <c r="A77" s="10"/>
      <c r="B77" s="4"/>
      <c r="C77" s="4"/>
    </row>
    <row r="78" spans="1:3" x14ac:dyDescent="0.35">
      <c r="A78" s="3"/>
      <c r="B78" s="4"/>
      <c r="C78" s="4"/>
    </row>
    <row r="79" spans="1:3" x14ac:dyDescent="0.35">
      <c r="A79" s="10"/>
      <c r="B79" s="4"/>
      <c r="C79" s="4"/>
    </row>
    <row r="80" spans="1:3" x14ac:dyDescent="0.35">
      <c r="A80" s="3"/>
      <c r="B80" s="4"/>
      <c r="C80" s="4"/>
    </row>
    <row r="81" spans="1:3" x14ac:dyDescent="0.35">
      <c r="A81" s="10"/>
      <c r="B81" s="4"/>
      <c r="C81" s="4"/>
    </row>
    <row r="82" spans="1:3" x14ac:dyDescent="0.35">
      <c r="A82" s="3"/>
      <c r="B82" s="4"/>
      <c r="C82" s="4"/>
    </row>
    <row r="83" spans="1:3" x14ac:dyDescent="0.35">
      <c r="A83" s="10"/>
      <c r="B83" s="4"/>
      <c r="C83" s="4"/>
    </row>
    <row r="84" spans="1:3" x14ac:dyDescent="0.35">
      <c r="A84" s="3"/>
      <c r="B84" s="4"/>
      <c r="C84" s="4"/>
    </row>
    <row r="85" spans="1:3" x14ac:dyDescent="0.35">
      <c r="A85" s="10"/>
      <c r="B85" s="4"/>
      <c r="C85" s="4"/>
    </row>
    <row r="86" spans="1:3" x14ac:dyDescent="0.35">
      <c r="A86" s="3"/>
      <c r="B86" s="4"/>
      <c r="C86" s="4"/>
    </row>
    <row r="87" spans="1:3" x14ac:dyDescent="0.35">
      <c r="A87" s="10"/>
      <c r="B87" s="4"/>
      <c r="C87" s="4"/>
    </row>
    <row r="88" spans="1:3" x14ac:dyDescent="0.35">
      <c r="A88" s="3"/>
      <c r="B88" s="4"/>
      <c r="C88" s="4"/>
    </row>
    <row r="89" spans="1:3" x14ac:dyDescent="0.35">
      <c r="A89" s="10"/>
      <c r="B89" s="4"/>
      <c r="C89" s="4"/>
    </row>
    <row r="90" spans="1:3" x14ac:dyDescent="0.35">
      <c r="A90" s="3"/>
      <c r="B90" s="4"/>
      <c r="C90" s="4"/>
    </row>
    <row r="91" spans="1:3" x14ac:dyDescent="0.35">
      <c r="A91" s="10"/>
    </row>
  </sheetData>
  <hyperlinks>
    <hyperlink ref="E22" location="Contents!A1" display="Contents!A1" xr:uid="{209D2407-E2A2-4613-97E8-F0E3C3AF07FB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F48B0-C34C-46F3-BC74-742CCF55E7D8}">
  <dimension ref="A1:T102"/>
  <sheetViews>
    <sheetView showGridLines="0" topLeftCell="A9" workbookViewId="0">
      <selection activeCell="K20" sqref="K20"/>
    </sheetView>
  </sheetViews>
  <sheetFormatPr defaultRowHeight="14.5" x14ac:dyDescent="0.35"/>
  <cols>
    <col min="1" max="1" width="14.6328125" customWidth="1"/>
    <col min="2" max="2" width="13.81640625" customWidth="1"/>
    <col min="3" max="3" width="13.1796875" customWidth="1"/>
    <col min="7" max="8" width="13.7265625" customWidth="1"/>
    <col min="9" max="9" width="12.1796875" customWidth="1"/>
  </cols>
  <sheetData>
    <row r="1" spans="1:10" x14ac:dyDescent="0.35">
      <c r="A1" s="9" t="str">
        <f xml:space="preserve"> CONCATENATE("Box 2.1 ",Contents!C11)</f>
        <v>Box 2.1 Underlying inflation</v>
      </c>
      <c r="B1" s="8"/>
    </row>
    <row r="2" spans="1:10" x14ac:dyDescent="0.35">
      <c r="A2" s="9"/>
      <c r="B2" s="8"/>
    </row>
    <row r="3" spans="1:10" x14ac:dyDescent="0.35">
      <c r="A3" t="s">
        <v>140</v>
      </c>
      <c r="B3" s="8"/>
    </row>
    <row r="4" spans="1:10" s="9" customFormat="1" ht="28.5" customHeight="1" x14ac:dyDescent="0.35">
      <c r="A4" s="42" t="s">
        <v>9</v>
      </c>
      <c r="B4" s="42" t="s">
        <v>59</v>
      </c>
      <c r="C4" s="42" t="s">
        <v>60</v>
      </c>
      <c r="D4" s="42" t="s">
        <v>61</v>
      </c>
      <c r="E4" s="42" t="s">
        <v>62</v>
      </c>
      <c r="F4" s="42" t="s">
        <v>63</v>
      </c>
      <c r="G4" s="44" t="s">
        <v>141</v>
      </c>
      <c r="H4" s="44" t="s">
        <v>143</v>
      </c>
      <c r="I4" s="44" t="s">
        <v>142</v>
      </c>
      <c r="J4" s="24"/>
    </row>
    <row r="5" spans="1:10" x14ac:dyDescent="0.35">
      <c r="A5" s="55">
        <v>42370</v>
      </c>
      <c r="B5" s="74">
        <v>6.1452513966480549</v>
      </c>
      <c r="C5" s="74">
        <v>5.5706521739130599</v>
      </c>
      <c r="D5" s="74">
        <v>5.6224899598393607</v>
      </c>
      <c r="E5" s="74">
        <v>4.9973556214913506</v>
      </c>
      <c r="F5" s="74">
        <v>5.7300803559115145</v>
      </c>
      <c r="G5" s="16">
        <v>3</v>
      </c>
      <c r="H5" s="16">
        <v>4.5</v>
      </c>
      <c r="I5" s="16">
        <v>6</v>
      </c>
    </row>
    <row r="6" spans="1:10" x14ac:dyDescent="0.35">
      <c r="A6" s="55">
        <v>42401</v>
      </c>
      <c r="B6" s="74">
        <v>7.0833333333333304</v>
      </c>
      <c r="C6" s="74">
        <v>6.1141304347826164</v>
      </c>
      <c r="D6" s="74">
        <v>5.6878306878306972</v>
      </c>
      <c r="E6" s="74">
        <v>5.1892543405587466</v>
      </c>
      <c r="F6" s="74">
        <v>5.857710876895255</v>
      </c>
      <c r="G6" s="16">
        <v>3</v>
      </c>
      <c r="H6" s="16">
        <v>4.5</v>
      </c>
      <c r="I6" s="16">
        <v>6</v>
      </c>
    </row>
    <row r="7" spans="1:10" x14ac:dyDescent="0.35">
      <c r="A7" s="55">
        <v>42430</v>
      </c>
      <c r="B7" s="74">
        <v>6.3013698630136838</v>
      </c>
      <c r="C7" s="74">
        <v>5.510752688172027</v>
      </c>
      <c r="D7" s="74">
        <v>5.4901960784313752</v>
      </c>
      <c r="E7" s="74">
        <v>4.6390434996715246</v>
      </c>
      <c r="F7" s="74">
        <v>5.9286780099805698</v>
      </c>
      <c r="G7" s="16">
        <v>3</v>
      </c>
      <c r="H7" s="16">
        <v>4.5</v>
      </c>
      <c r="I7" s="16">
        <v>6</v>
      </c>
    </row>
    <row r="8" spans="1:10" x14ac:dyDescent="0.35">
      <c r="A8" s="55">
        <v>42461</v>
      </c>
      <c r="B8" s="74">
        <v>6.241519674355489</v>
      </c>
      <c r="C8" s="74">
        <v>5.600000000000005</v>
      </c>
      <c r="D8" s="74">
        <v>5.4758800521512496</v>
      </c>
      <c r="E8" s="74">
        <v>4.8813741254414733</v>
      </c>
      <c r="F8" s="74">
        <v>6.0781401269593909</v>
      </c>
      <c r="G8" s="16">
        <v>3</v>
      </c>
      <c r="H8" s="16">
        <v>4.5</v>
      </c>
      <c r="I8" s="16">
        <v>6</v>
      </c>
    </row>
    <row r="9" spans="1:10" x14ac:dyDescent="0.35">
      <c r="A9" s="55">
        <v>42491</v>
      </c>
      <c r="B9" s="74">
        <v>6.233062330623329</v>
      </c>
      <c r="C9" s="74">
        <v>5.5776892430278835</v>
      </c>
      <c r="D9" s="74">
        <v>5.3315994798439403</v>
      </c>
      <c r="E9" s="74">
        <v>4.9843507271185805</v>
      </c>
      <c r="F9" s="74">
        <v>5.9777479086742611</v>
      </c>
      <c r="G9" s="16">
        <v>3</v>
      </c>
      <c r="H9" s="16">
        <v>4.5</v>
      </c>
      <c r="I9" s="16">
        <v>6</v>
      </c>
    </row>
    <row r="10" spans="1:10" x14ac:dyDescent="0.35">
      <c r="A10" s="55">
        <v>42522</v>
      </c>
      <c r="B10" s="74">
        <v>6.1994609164420345</v>
      </c>
      <c r="C10" s="74">
        <v>5.8201058201058364</v>
      </c>
      <c r="D10" s="74">
        <v>5.4474708171206254</v>
      </c>
      <c r="E10" s="74">
        <v>5.0756637541983896</v>
      </c>
      <c r="F10" s="74">
        <v>6.1760861073683104</v>
      </c>
      <c r="G10" s="16">
        <v>3</v>
      </c>
      <c r="H10" s="16">
        <v>4.5</v>
      </c>
      <c r="I10" s="16">
        <v>6</v>
      </c>
    </row>
    <row r="11" spans="1:10" x14ac:dyDescent="0.35">
      <c r="A11" s="55">
        <v>42552</v>
      </c>
      <c r="B11" s="74">
        <v>6.0000000000000053</v>
      </c>
      <c r="C11" s="74">
        <v>5.7894736842105443</v>
      </c>
      <c r="D11" s="74">
        <v>5.6847545219638196</v>
      </c>
      <c r="E11" s="74">
        <v>4.8975942412104789</v>
      </c>
      <c r="F11" s="74">
        <v>6.3137936603296581</v>
      </c>
      <c r="G11" s="16">
        <v>3</v>
      </c>
      <c r="H11" s="16">
        <v>4.5</v>
      </c>
      <c r="I11" s="16">
        <v>6</v>
      </c>
    </row>
    <row r="12" spans="1:10" x14ac:dyDescent="0.35">
      <c r="A12" s="55">
        <v>42583</v>
      </c>
      <c r="B12" s="74">
        <v>5.8666666666666645</v>
      </c>
      <c r="C12" s="74">
        <v>5.643044619422577</v>
      </c>
      <c r="D12" s="74">
        <v>5.8064516129032295</v>
      </c>
      <c r="E12" s="74">
        <v>4.9517528537884825</v>
      </c>
      <c r="F12" s="74">
        <v>6.3832991232151839</v>
      </c>
      <c r="G12" s="16">
        <v>3</v>
      </c>
      <c r="H12" s="16">
        <v>4.5</v>
      </c>
      <c r="I12" s="16">
        <v>6</v>
      </c>
    </row>
    <row r="13" spans="1:10" x14ac:dyDescent="0.35">
      <c r="A13" s="55">
        <v>42614</v>
      </c>
      <c r="B13" s="74">
        <v>6.0000000000000053</v>
      </c>
      <c r="C13" s="74">
        <v>5.7667103538663333</v>
      </c>
      <c r="D13" s="74">
        <v>5.6482670089858633</v>
      </c>
      <c r="E13" s="74">
        <v>4.8857281381314843</v>
      </c>
      <c r="F13" s="74">
        <v>6.4115057300924914</v>
      </c>
      <c r="G13" s="16">
        <v>3</v>
      </c>
      <c r="H13" s="16">
        <v>4.5</v>
      </c>
      <c r="I13" s="16">
        <v>6</v>
      </c>
    </row>
    <row r="14" spans="1:10" x14ac:dyDescent="0.35">
      <c r="A14" s="55">
        <v>42644</v>
      </c>
      <c r="B14" s="74">
        <v>6.5246338215712463</v>
      </c>
      <c r="C14" s="74">
        <v>6.0052219321149014</v>
      </c>
      <c r="D14" s="74">
        <v>5.6410256410256432</v>
      </c>
      <c r="E14" s="74">
        <v>5.1779900988724759</v>
      </c>
      <c r="F14" s="74">
        <v>6.5198590310495845</v>
      </c>
      <c r="G14" s="16">
        <v>3</v>
      </c>
      <c r="H14" s="16">
        <v>4.5</v>
      </c>
      <c r="I14" s="16">
        <v>6</v>
      </c>
    </row>
    <row r="15" spans="1:10" x14ac:dyDescent="0.35">
      <c r="A15" s="55">
        <v>42675</v>
      </c>
      <c r="B15" s="74">
        <v>6.6489361702127603</v>
      </c>
      <c r="C15" s="74">
        <v>6.25</v>
      </c>
      <c r="D15" s="74">
        <v>5.6338028169014231</v>
      </c>
      <c r="E15" s="74">
        <v>5.0579374361239493</v>
      </c>
      <c r="F15" s="74">
        <v>6.4630171293160412</v>
      </c>
      <c r="G15" s="16">
        <v>3</v>
      </c>
      <c r="H15" s="16">
        <v>4.5</v>
      </c>
      <c r="I15" s="16">
        <v>6</v>
      </c>
    </row>
    <row r="16" spans="1:10" x14ac:dyDescent="0.35">
      <c r="A16" s="55">
        <v>42705</v>
      </c>
      <c r="B16" s="74">
        <v>6.7639257294429544</v>
      </c>
      <c r="C16" s="74">
        <v>6.2337662337662358</v>
      </c>
      <c r="D16" s="74">
        <v>5.8748403575989983</v>
      </c>
      <c r="E16" s="74">
        <v>5.194855372937246</v>
      </c>
      <c r="F16" s="74">
        <v>6.5650541725127596</v>
      </c>
      <c r="G16" s="16">
        <v>3</v>
      </c>
      <c r="H16" s="16">
        <v>4.5</v>
      </c>
      <c r="I16" s="16">
        <v>6</v>
      </c>
    </row>
    <row r="17" spans="1:20" x14ac:dyDescent="0.35">
      <c r="A17" s="55">
        <v>42736</v>
      </c>
      <c r="B17" s="74">
        <v>6.578947368421062</v>
      </c>
      <c r="C17" s="74">
        <v>5.7915057915058021</v>
      </c>
      <c r="D17" s="74">
        <v>5.4499366286438589</v>
      </c>
      <c r="E17" s="74">
        <v>4.9012866056293403</v>
      </c>
      <c r="F17" s="74">
        <v>6.4020503621329619</v>
      </c>
      <c r="G17" s="16">
        <v>3</v>
      </c>
      <c r="H17" s="16">
        <v>4.5</v>
      </c>
      <c r="I17" s="16">
        <v>6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x14ac:dyDescent="0.35">
      <c r="A18" s="55">
        <v>42767</v>
      </c>
      <c r="B18" s="74">
        <v>6.2256809338521624</v>
      </c>
      <c r="C18" s="74">
        <v>5.7618437900128106</v>
      </c>
      <c r="D18" s="74">
        <v>5.2565707133917172</v>
      </c>
      <c r="E18" s="74">
        <v>4.851914507218158</v>
      </c>
      <c r="F18" s="74">
        <v>6.1867116870324157</v>
      </c>
      <c r="G18" s="16">
        <v>3</v>
      </c>
      <c r="H18" s="16">
        <v>4.5</v>
      </c>
      <c r="I18" s="16">
        <v>6</v>
      </c>
    </row>
    <row r="19" spans="1:20" x14ac:dyDescent="0.35">
      <c r="A19" s="55">
        <v>42795</v>
      </c>
      <c r="B19" s="74">
        <v>6.1855670103093008</v>
      </c>
      <c r="C19" s="74">
        <v>5.4777070063694255</v>
      </c>
      <c r="D19" s="74">
        <v>4.9566294919454856</v>
      </c>
      <c r="E19" s="74">
        <v>5.0925062828498513</v>
      </c>
      <c r="F19" s="74">
        <v>5.9480594966395701</v>
      </c>
      <c r="G19" s="16">
        <v>3</v>
      </c>
      <c r="H19" s="16">
        <v>4.5</v>
      </c>
      <c r="I19" s="16">
        <v>6</v>
      </c>
    </row>
    <row r="20" spans="1:20" x14ac:dyDescent="0.35">
      <c r="A20" s="55">
        <v>42826</v>
      </c>
      <c r="B20" s="74">
        <v>5.23627075351214</v>
      </c>
      <c r="C20" s="74">
        <v>4.9242424242424088</v>
      </c>
      <c r="D20" s="74">
        <v>4.8207663782447341</v>
      </c>
      <c r="E20" s="74">
        <v>5.1131670224922932</v>
      </c>
      <c r="F20" s="74">
        <v>5.6683447825304034</v>
      </c>
      <c r="G20" s="16">
        <v>3</v>
      </c>
      <c r="H20" s="16">
        <v>4.5</v>
      </c>
      <c r="I20" s="16">
        <v>6</v>
      </c>
      <c r="K20" s="2" t="s">
        <v>5</v>
      </c>
    </row>
    <row r="21" spans="1:20" x14ac:dyDescent="0.35">
      <c r="A21" s="55">
        <v>42856</v>
      </c>
      <c r="B21" s="74">
        <v>5.4846938775510168</v>
      </c>
      <c r="C21" s="74">
        <v>5.031446540880502</v>
      </c>
      <c r="D21" s="74">
        <v>4.8148148148148273</v>
      </c>
      <c r="E21" s="74">
        <v>4.9438106695004924</v>
      </c>
      <c r="F21" s="74">
        <v>5.6538455104046346</v>
      </c>
      <c r="G21" s="16">
        <v>3</v>
      </c>
      <c r="H21" s="16">
        <v>4.5</v>
      </c>
      <c r="I21" s="16">
        <v>6</v>
      </c>
    </row>
    <row r="22" spans="1:20" x14ac:dyDescent="0.35">
      <c r="A22" s="55">
        <v>42887</v>
      </c>
      <c r="B22" s="74">
        <v>5.2030456852792062</v>
      </c>
      <c r="C22" s="74">
        <v>4.4999999999999929</v>
      </c>
      <c r="D22" s="74">
        <v>4.7970479704797064</v>
      </c>
      <c r="E22" s="74">
        <v>4.8476285672763852</v>
      </c>
      <c r="F22" s="74">
        <v>5.4721944330232537</v>
      </c>
      <c r="G22" s="16">
        <v>3</v>
      </c>
      <c r="H22" s="16">
        <v>4.5</v>
      </c>
      <c r="I22" s="16">
        <v>6</v>
      </c>
    </row>
    <row r="23" spans="1:20" x14ac:dyDescent="0.35">
      <c r="A23" s="55">
        <v>42917</v>
      </c>
      <c r="B23" s="74">
        <v>4.5283018867924518</v>
      </c>
      <c r="C23" s="74">
        <v>4.3532338308457819</v>
      </c>
      <c r="D23" s="74">
        <v>4.7677261613692012</v>
      </c>
      <c r="E23" s="74">
        <v>4.9323328233553676</v>
      </c>
      <c r="F23" s="74">
        <v>5.3158485281540901</v>
      </c>
      <c r="G23" s="16">
        <v>3</v>
      </c>
      <c r="H23" s="16">
        <v>4.5</v>
      </c>
      <c r="I23" s="16">
        <v>6</v>
      </c>
    </row>
    <row r="24" spans="1:20" x14ac:dyDescent="0.35">
      <c r="A24" s="55">
        <v>42948</v>
      </c>
      <c r="B24" s="74">
        <v>4.7858942065491128</v>
      </c>
      <c r="C24" s="74">
        <v>4.5962732919254679</v>
      </c>
      <c r="D24" s="74">
        <v>4.5121951219512235</v>
      </c>
      <c r="E24" s="74">
        <v>4.8041060577784567</v>
      </c>
      <c r="F24" s="74">
        <v>5.0693172340995689</v>
      </c>
      <c r="G24" s="16">
        <v>3</v>
      </c>
      <c r="H24" s="16">
        <v>4.5</v>
      </c>
      <c r="I24" s="16">
        <v>6</v>
      </c>
    </row>
    <row r="25" spans="1:20" x14ac:dyDescent="0.35">
      <c r="A25" s="55">
        <v>42979</v>
      </c>
      <c r="B25" s="74">
        <v>5.1572327044025146</v>
      </c>
      <c r="C25" s="74">
        <v>4.7087980173482036</v>
      </c>
      <c r="D25" s="74">
        <v>4.6172539489671927</v>
      </c>
      <c r="E25" s="74">
        <v>4.9839209442866128</v>
      </c>
      <c r="F25" s="74">
        <v>5.0275224305372257</v>
      </c>
      <c r="G25" s="16">
        <v>3</v>
      </c>
      <c r="H25" s="16">
        <v>4.5</v>
      </c>
      <c r="I25" s="16">
        <v>6</v>
      </c>
    </row>
    <row r="26" spans="1:20" x14ac:dyDescent="0.35">
      <c r="A26" s="55">
        <v>43009</v>
      </c>
      <c r="B26" s="74">
        <v>4.7499999999999876</v>
      </c>
      <c r="C26" s="74">
        <v>4.556650246305427</v>
      </c>
      <c r="D26" s="74">
        <v>4.6116504854368801</v>
      </c>
      <c r="E26" s="74">
        <v>4.5796911988028821</v>
      </c>
      <c r="F26" s="74">
        <v>4.8634255406545801</v>
      </c>
      <c r="G26" s="16">
        <v>3</v>
      </c>
      <c r="H26" s="16">
        <v>4.5</v>
      </c>
      <c r="I26" s="16">
        <v>6</v>
      </c>
    </row>
    <row r="27" spans="1:20" x14ac:dyDescent="0.35">
      <c r="A27" s="55">
        <v>43040</v>
      </c>
      <c r="B27" s="74">
        <v>4.6134663341645954</v>
      </c>
      <c r="C27" s="74">
        <v>4.4117647058823595</v>
      </c>
      <c r="D27" s="74">
        <v>4.4848484848484915</v>
      </c>
      <c r="E27" s="74">
        <v>4.6998125707749194</v>
      </c>
      <c r="F27" s="74">
        <v>4.8594261172249258</v>
      </c>
      <c r="G27" s="16">
        <v>3</v>
      </c>
      <c r="H27" s="16">
        <v>4.5</v>
      </c>
      <c r="I27" s="16">
        <v>6</v>
      </c>
    </row>
    <row r="28" spans="1:20" x14ac:dyDescent="0.35">
      <c r="A28" s="55">
        <v>43070</v>
      </c>
      <c r="B28" s="74">
        <v>4.7204968944099424</v>
      </c>
      <c r="C28" s="74">
        <v>4.5232273838630821</v>
      </c>
      <c r="D28" s="74">
        <v>4.2219541616405287</v>
      </c>
      <c r="E28" s="74">
        <v>4.3950912252122887</v>
      </c>
      <c r="F28" s="74">
        <v>4.7064298160249107</v>
      </c>
      <c r="G28" s="16">
        <v>3</v>
      </c>
      <c r="H28" s="16">
        <v>4.5</v>
      </c>
      <c r="I28" s="16">
        <v>6</v>
      </c>
    </row>
    <row r="29" spans="1:20" x14ac:dyDescent="0.35">
      <c r="A29" s="55">
        <v>43101</v>
      </c>
      <c r="B29" s="74">
        <v>4.3209876543209846</v>
      </c>
      <c r="C29" s="74">
        <v>4.5012165450121655</v>
      </c>
      <c r="D29" s="74">
        <v>4.0865384615384581</v>
      </c>
      <c r="E29" s="74">
        <v>4.4331004618274994</v>
      </c>
      <c r="F29" s="74">
        <v>4.7066354218704607</v>
      </c>
      <c r="G29" s="16">
        <v>3</v>
      </c>
      <c r="H29" s="16">
        <v>4.5</v>
      </c>
      <c r="I29" s="16">
        <v>6</v>
      </c>
    </row>
    <row r="30" spans="1:20" x14ac:dyDescent="0.35">
      <c r="A30" s="55">
        <v>43132</v>
      </c>
      <c r="B30" s="74">
        <v>4.029304029304015</v>
      </c>
      <c r="C30" s="74">
        <v>4.2372881355932313</v>
      </c>
      <c r="D30" s="74">
        <v>4.1617122473246226</v>
      </c>
      <c r="E30" s="74">
        <v>4.3421979795068344</v>
      </c>
      <c r="F30" s="74">
        <v>4.7228446900733783</v>
      </c>
      <c r="G30" s="16">
        <v>3</v>
      </c>
      <c r="H30" s="16">
        <v>4.5</v>
      </c>
      <c r="I30" s="16">
        <v>6</v>
      </c>
    </row>
    <row r="31" spans="1:20" x14ac:dyDescent="0.35">
      <c r="A31" s="55">
        <v>43160</v>
      </c>
      <c r="B31" s="74">
        <v>3.762135922330101</v>
      </c>
      <c r="C31" s="74">
        <v>4.106280193236711</v>
      </c>
      <c r="D31" s="74">
        <v>4.0141676505312862</v>
      </c>
      <c r="E31" s="74">
        <v>4.343442252056251</v>
      </c>
      <c r="F31" s="74">
        <v>4.7031168896231419</v>
      </c>
      <c r="G31" s="16">
        <v>3</v>
      </c>
      <c r="H31" s="16">
        <v>4.5</v>
      </c>
      <c r="I31" s="16">
        <v>6</v>
      </c>
    </row>
    <row r="32" spans="1:20" x14ac:dyDescent="0.35">
      <c r="A32" s="55">
        <v>43191</v>
      </c>
      <c r="B32" s="74">
        <v>4.6116504854368801</v>
      </c>
      <c r="C32" s="74">
        <v>4.4524669073405576</v>
      </c>
      <c r="D32" s="74">
        <v>4.4811320754716943</v>
      </c>
      <c r="E32" s="74">
        <v>4.4382975748080922</v>
      </c>
      <c r="F32" s="74">
        <v>4.9577519420248297</v>
      </c>
      <c r="G32" s="16">
        <v>3</v>
      </c>
      <c r="H32" s="16">
        <v>4.5</v>
      </c>
      <c r="I32" s="16">
        <v>6</v>
      </c>
    </row>
    <row r="33" spans="1:9" x14ac:dyDescent="0.35">
      <c r="A33" s="55">
        <v>43221</v>
      </c>
      <c r="B33" s="74">
        <v>4.3530834340991476</v>
      </c>
      <c r="C33" s="74">
        <v>4.4311377245509043</v>
      </c>
      <c r="D33" s="74">
        <v>4.3580683156654754</v>
      </c>
      <c r="E33" s="74">
        <v>4.4295773691769513</v>
      </c>
      <c r="F33" s="74">
        <v>4.9146889830486273</v>
      </c>
      <c r="G33" s="16">
        <v>3</v>
      </c>
      <c r="H33" s="16">
        <v>4.5</v>
      </c>
      <c r="I33" s="16">
        <v>6</v>
      </c>
    </row>
    <row r="34" spans="1:9" x14ac:dyDescent="0.35">
      <c r="A34" s="55">
        <v>43252</v>
      </c>
      <c r="B34" s="74">
        <v>4.4632086851628339</v>
      </c>
      <c r="C34" s="74">
        <v>4.6650717703349276</v>
      </c>
      <c r="D34" s="74">
        <v>4.2253521126760507</v>
      </c>
      <c r="E34" s="74">
        <v>4.1538218756069778</v>
      </c>
      <c r="F34" s="74">
        <v>4.8284712958657652</v>
      </c>
      <c r="G34" s="16">
        <v>3</v>
      </c>
      <c r="H34" s="16">
        <v>4.5</v>
      </c>
      <c r="I34" s="16">
        <v>6</v>
      </c>
    </row>
    <row r="35" spans="1:9" x14ac:dyDescent="0.35">
      <c r="A35" s="55">
        <v>43282</v>
      </c>
      <c r="B35" s="74">
        <v>5.1744885679903874</v>
      </c>
      <c r="C35" s="74">
        <v>4.6483909415971247</v>
      </c>
      <c r="D35" s="74">
        <v>4.200700116686118</v>
      </c>
      <c r="E35" s="74">
        <v>4.4751399246712342</v>
      </c>
      <c r="F35" s="74">
        <v>4.7936555263676999</v>
      </c>
      <c r="G35" s="16">
        <v>3</v>
      </c>
      <c r="H35" s="16">
        <v>4.5</v>
      </c>
      <c r="I35" s="16">
        <v>6</v>
      </c>
    </row>
    <row r="36" spans="1:9" x14ac:dyDescent="0.35">
      <c r="A36" s="55">
        <v>43313</v>
      </c>
      <c r="B36" s="74">
        <v>4.9278846153846034</v>
      </c>
      <c r="C36" s="74">
        <v>4.5130641330166199</v>
      </c>
      <c r="D36" s="74">
        <v>4.200700116686118</v>
      </c>
      <c r="E36" s="74">
        <v>4.4976275084808837</v>
      </c>
      <c r="F36" s="74">
        <v>4.7978660144270888</v>
      </c>
      <c r="G36" s="16">
        <v>3</v>
      </c>
      <c r="H36" s="16">
        <v>4.5</v>
      </c>
      <c r="I36" s="16">
        <v>6</v>
      </c>
    </row>
    <row r="37" spans="1:9" x14ac:dyDescent="0.35">
      <c r="A37" s="55">
        <v>43344</v>
      </c>
      <c r="B37" s="74">
        <v>4.9043062200956999</v>
      </c>
      <c r="C37" s="74">
        <v>4.4970414201183306</v>
      </c>
      <c r="D37" s="74">
        <v>4.1811846689895571</v>
      </c>
      <c r="E37" s="74">
        <v>4.447416834507667</v>
      </c>
      <c r="F37" s="74">
        <v>4.9438605509759812</v>
      </c>
      <c r="G37" s="16">
        <v>3</v>
      </c>
      <c r="H37" s="16">
        <v>4.5</v>
      </c>
      <c r="I37" s="16">
        <v>6</v>
      </c>
    </row>
    <row r="38" spans="1:9" x14ac:dyDescent="0.35">
      <c r="A38" s="55">
        <v>43374</v>
      </c>
      <c r="B38" s="74">
        <v>5.1312649164677815</v>
      </c>
      <c r="C38" s="74">
        <v>4.5936395759717197</v>
      </c>
      <c r="D38" s="74">
        <v>4.1763341067285298</v>
      </c>
      <c r="E38" s="74">
        <v>4.497000624869929</v>
      </c>
      <c r="F38" s="74">
        <v>4.8828381122847722</v>
      </c>
      <c r="G38" s="16">
        <v>3</v>
      </c>
      <c r="H38" s="16">
        <v>4.5</v>
      </c>
      <c r="I38" s="16">
        <v>6</v>
      </c>
    </row>
    <row r="39" spans="1:9" x14ac:dyDescent="0.35">
      <c r="A39" s="55">
        <v>43405</v>
      </c>
      <c r="B39" s="74">
        <v>5.1251489868891609</v>
      </c>
      <c r="C39" s="74">
        <v>4.5774647887323772</v>
      </c>
      <c r="D39" s="74">
        <v>4.4083526682134444</v>
      </c>
      <c r="E39" s="74">
        <v>4.5593959443225751</v>
      </c>
      <c r="F39" s="74">
        <v>4.9866599474910487</v>
      </c>
      <c r="G39" s="16">
        <v>3</v>
      </c>
      <c r="H39" s="16">
        <v>4.5</v>
      </c>
      <c r="I39" s="16">
        <v>6</v>
      </c>
    </row>
    <row r="40" spans="1:9" x14ac:dyDescent="0.35">
      <c r="A40" s="55">
        <v>43435</v>
      </c>
      <c r="B40" s="74">
        <v>4.5077105575326293</v>
      </c>
      <c r="C40" s="74">
        <v>4.4444444444444509</v>
      </c>
      <c r="D40" s="74">
        <v>4.3981481481481399</v>
      </c>
      <c r="E40" s="74">
        <v>4.6378229895249312</v>
      </c>
      <c r="F40" s="74">
        <v>4.9938505080413362</v>
      </c>
      <c r="G40" s="16">
        <v>3</v>
      </c>
      <c r="H40" s="16">
        <v>4.5</v>
      </c>
      <c r="I40" s="16">
        <v>6</v>
      </c>
    </row>
    <row r="41" spans="1:9" x14ac:dyDescent="0.35">
      <c r="A41" s="55">
        <v>43466</v>
      </c>
      <c r="B41" s="74">
        <v>4.0236686390532572</v>
      </c>
      <c r="C41" s="74">
        <v>4.3073341094295614</v>
      </c>
      <c r="D41" s="74">
        <v>4.3879907621247272</v>
      </c>
      <c r="E41" s="74">
        <v>4.902799525269752</v>
      </c>
      <c r="F41" s="74">
        <v>5.048395206447144</v>
      </c>
      <c r="G41" s="16">
        <v>3</v>
      </c>
      <c r="H41" s="16">
        <v>4.5</v>
      </c>
      <c r="I41" s="16">
        <v>6</v>
      </c>
    </row>
    <row r="42" spans="1:9" x14ac:dyDescent="0.35">
      <c r="A42" s="55">
        <v>43497</v>
      </c>
      <c r="B42" s="74">
        <v>3.9906103286384775</v>
      </c>
      <c r="C42" s="74">
        <v>4.4134727061556411</v>
      </c>
      <c r="D42" s="74">
        <v>4.337899543378998</v>
      </c>
      <c r="E42" s="74">
        <v>4.9211878784914287</v>
      </c>
      <c r="F42" s="74">
        <v>5.0189343449350092</v>
      </c>
      <c r="G42" s="16">
        <v>3</v>
      </c>
      <c r="H42" s="16">
        <v>4.5</v>
      </c>
      <c r="I42" s="16">
        <v>6</v>
      </c>
    </row>
    <row r="43" spans="1:9" x14ac:dyDescent="0.35">
      <c r="A43" s="55">
        <v>43525</v>
      </c>
      <c r="B43" s="74">
        <v>4.561403508771944</v>
      </c>
      <c r="C43" s="74">
        <v>4.8723897911832958</v>
      </c>
      <c r="D43" s="74">
        <v>4.4267877412031753</v>
      </c>
      <c r="E43" s="74">
        <v>4.7694008137618038</v>
      </c>
      <c r="F43" s="74">
        <v>5.0463635368966751</v>
      </c>
      <c r="G43" s="16">
        <v>3</v>
      </c>
      <c r="H43" s="16">
        <v>4.5</v>
      </c>
      <c r="I43" s="16">
        <v>6</v>
      </c>
    </row>
    <row r="44" spans="1:9" x14ac:dyDescent="0.35">
      <c r="A44" s="55">
        <v>43556</v>
      </c>
      <c r="B44" s="74">
        <v>4.2923433874709982</v>
      </c>
      <c r="C44" s="74">
        <v>4.6082949308755783</v>
      </c>
      <c r="D44" s="74">
        <v>4.1760722347629731</v>
      </c>
      <c r="E44" s="74">
        <v>4.4966605401975501</v>
      </c>
      <c r="F44" s="74">
        <v>4.7401307451462893</v>
      </c>
      <c r="G44" s="16">
        <v>3</v>
      </c>
      <c r="H44" s="16">
        <v>4.5</v>
      </c>
      <c r="I44" s="16">
        <v>6</v>
      </c>
    </row>
    <row r="45" spans="1:9" x14ac:dyDescent="0.35">
      <c r="A45" s="55">
        <v>43586</v>
      </c>
      <c r="B45" s="74">
        <v>4.5191193511008088</v>
      </c>
      <c r="C45" s="74">
        <v>4.587155963302747</v>
      </c>
      <c r="D45" s="74">
        <v>4.1760722347629731</v>
      </c>
      <c r="E45" s="74">
        <v>4.5794325168301508</v>
      </c>
      <c r="F45" s="74">
        <v>4.7977117210005975</v>
      </c>
      <c r="G45" s="16">
        <v>3</v>
      </c>
      <c r="H45" s="16">
        <v>4.5</v>
      </c>
      <c r="I45" s="16">
        <v>6</v>
      </c>
    </row>
    <row r="46" spans="1:9" x14ac:dyDescent="0.35">
      <c r="A46" s="55">
        <v>43617</v>
      </c>
      <c r="B46" s="74">
        <v>4.503464203233265</v>
      </c>
      <c r="C46" s="74">
        <v>4.5714285714285818</v>
      </c>
      <c r="D46" s="74">
        <v>4.2792792792792689</v>
      </c>
      <c r="E46" s="74">
        <v>4.5936806618384507</v>
      </c>
      <c r="F46" s="74">
        <v>4.8790151843085416</v>
      </c>
      <c r="G46" s="16">
        <v>3</v>
      </c>
      <c r="H46" s="16">
        <v>4.5</v>
      </c>
      <c r="I46" s="16">
        <v>6</v>
      </c>
    </row>
    <row r="47" spans="1:9" x14ac:dyDescent="0.35">
      <c r="A47" s="55">
        <v>43647</v>
      </c>
      <c r="B47" s="74">
        <v>3.8901601830663601</v>
      </c>
      <c r="C47" s="74">
        <v>4.4419134396355364</v>
      </c>
      <c r="D47" s="74">
        <v>4.1433370660694413</v>
      </c>
      <c r="E47" s="74">
        <v>3.9229090793238441</v>
      </c>
      <c r="F47" s="74">
        <v>4.9124244075738623</v>
      </c>
      <c r="G47" s="16">
        <v>3</v>
      </c>
      <c r="H47" s="16">
        <v>4.5</v>
      </c>
      <c r="I47" s="16">
        <v>6</v>
      </c>
    </row>
    <row r="48" spans="1:9" x14ac:dyDescent="0.35">
      <c r="A48" s="55">
        <v>43678</v>
      </c>
      <c r="B48" s="74">
        <v>4.3528064146620915</v>
      </c>
      <c r="C48" s="74">
        <v>4.5454545454545414</v>
      </c>
      <c r="D48" s="74">
        <v>4.2553191489361764</v>
      </c>
      <c r="E48" s="74">
        <v>4.0097822886487666</v>
      </c>
      <c r="F48" s="74">
        <v>5.0547581653869136</v>
      </c>
      <c r="G48" s="16">
        <v>3</v>
      </c>
      <c r="H48" s="16">
        <v>4.5</v>
      </c>
      <c r="I48" s="16">
        <v>6</v>
      </c>
    </row>
    <row r="49" spans="1:9" x14ac:dyDescent="0.35">
      <c r="A49" s="55">
        <v>43709</v>
      </c>
      <c r="B49" s="74">
        <v>4.1049030786773022</v>
      </c>
      <c r="C49" s="74">
        <v>4.416761041902606</v>
      </c>
      <c r="D49" s="74">
        <v>4.013377926421402</v>
      </c>
      <c r="E49" s="74">
        <v>3.9828945220170997</v>
      </c>
      <c r="F49" s="74">
        <v>4.9358737347174335</v>
      </c>
      <c r="G49" s="16">
        <v>3</v>
      </c>
      <c r="H49" s="16">
        <v>4.5</v>
      </c>
      <c r="I49" s="16">
        <v>6</v>
      </c>
    </row>
    <row r="50" spans="1:9" x14ac:dyDescent="0.35">
      <c r="A50" s="55">
        <v>43739</v>
      </c>
      <c r="B50" s="74">
        <v>3.6322360953461974</v>
      </c>
      <c r="C50" s="74">
        <v>4.2792792792792689</v>
      </c>
      <c r="D50" s="74">
        <v>4.0089086859688372</v>
      </c>
      <c r="E50" s="74">
        <v>3.9718396074402973</v>
      </c>
      <c r="F50" s="74">
        <v>4.9078776553602648</v>
      </c>
      <c r="G50" s="16">
        <v>3</v>
      </c>
      <c r="H50" s="16">
        <v>4.5</v>
      </c>
      <c r="I50" s="16">
        <v>6</v>
      </c>
    </row>
    <row r="51" spans="1:9" x14ac:dyDescent="0.35">
      <c r="A51" s="55">
        <v>43770</v>
      </c>
      <c r="B51" s="74">
        <v>3.6281179138321962</v>
      </c>
      <c r="C51" s="74">
        <v>4.0404040404040442</v>
      </c>
      <c r="D51" s="74">
        <v>3.777777777777791</v>
      </c>
      <c r="E51" s="74">
        <v>3.9487719526264842</v>
      </c>
      <c r="F51" s="74">
        <v>4.8766210087663229</v>
      </c>
      <c r="G51" s="16">
        <v>3</v>
      </c>
      <c r="H51" s="16">
        <v>4.5</v>
      </c>
      <c r="I51" s="16">
        <v>6</v>
      </c>
    </row>
    <row r="52" spans="1:9" x14ac:dyDescent="0.35">
      <c r="A52" s="55">
        <v>43800</v>
      </c>
      <c r="B52" s="74">
        <v>3.9727582292849117</v>
      </c>
      <c r="C52" s="74">
        <v>4.1433370660694413</v>
      </c>
      <c r="D52" s="74">
        <v>3.7694013303769314</v>
      </c>
      <c r="E52" s="74">
        <v>3.9029249826075363</v>
      </c>
      <c r="F52" s="74">
        <v>4.8409192235321283</v>
      </c>
      <c r="G52" s="16">
        <v>3</v>
      </c>
      <c r="H52" s="16">
        <v>4.5</v>
      </c>
      <c r="I52" s="16">
        <v>6</v>
      </c>
    </row>
    <row r="53" spans="1:9" x14ac:dyDescent="0.35">
      <c r="A53" s="55">
        <v>43831</v>
      </c>
      <c r="B53" s="74">
        <v>4.550625711035261</v>
      </c>
      <c r="C53" s="74">
        <v>4.2410714285714413</v>
      </c>
      <c r="D53" s="74">
        <v>3.6504424778760924</v>
      </c>
      <c r="E53" s="74">
        <v>3.6005220073719313</v>
      </c>
      <c r="F53" s="74">
        <v>4.8196865311741934</v>
      </c>
      <c r="G53" s="16">
        <v>3</v>
      </c>
      <c r="H53" s="16">
        <v>4.5</v>
      </c>
      <c r="I53" s="16">
        <v>6</v>
      </c>
    </row>
    <row r="54" spans="1:9" x14ac:dyDescent="0.35">
      <c r="A54" s="55">
        <v>43862</v>
      </c>
      <c r="B54" s="74">
        <v>4.7404063205417568</v>
      </c>
      <c r="C54" s="74">
        <v>4.2269187986651691</v>
      </c>
      <c r="D54" s="74">
        <v>3.8293216630197024</v>
      </c>
      <c r="E54" s="74">
        <v>3.6702969728853896</v>
      </c>
      <c r="F54" s="74">
        <v>4.8114651674627069</v>
      </c>
      <c r="G54" s="16">
        <v>3</v>
      </c>
      <c r="H54" s="16">
        <v>4.5</v>
      </c>
      <c r="I54" s="16">
        <v>6</v>
      </c>
    </row>
    <row r="55" spans="1:9" x14ac:dyDescent="0.35">
      <c r="A55" s="55">
        <v>43891</v>
      </c>
      <c r="B55" s="74">
        <v>4.1387024608501077</v>
      </c>
      <c r="C55" s="74">
        <v>3.8716814159291957</v>
      </c>
      <c r="D55" s="74">
        <v>3.6956521739130554</v>
      </c>
      <c r="E55" s="74">
        <v>3.6368277894182288</v>
      </c>
      <c r="F55" s="74">
        <v>4.7418333112994384</v>
      </c>
      <c r="G55" s="16">
        <v>3</v>
      </c>
      <c r="H55" s="16">
        <v>4.5</v>
      </c>
      <c r="I55" s="16">
        <v>6</v>
      </c>
    </row>
    <row r="56" spans="1:9" x14ac:dyDescent="0.35">
      <c r="A56" s="55">
        <v>43922</v>
      </c>
      <c r="B56" s="74">
        <v>3.0033370411568283</v>
      </c>
      <c r="C56" s="74">
        <v>3.4140969162995694</v>
      </c>
      <c r="D56" s="74">
        <v>3.2502708559046578</v>
      </c>
      <c r="E56" s="74">
        <v>3.5095722568008414</v>
      </c>
      <c r="F56" s="74">
        <v>4.6261394652489543</v>
      </c>
      <c r="G56" s="16">
        <v>3</v>
      </c>
      <c r="H56" s="16">
        <v>4.5</v>
      </c>
      <c r="I56" s="16">
        <v>6</v>
      </c>
    </row>
    <row r="57" spans="1:9" x14ac:dyDescent="0.35">
      <c r="A57" s="55">
        <v>43952</v>
      </c>
      <c r="B57" s="74">
        <v>1.9955654101995624</v>
      </c>
      <c r="C57" s="74">
        <v>2.7412280701754277</v>
      </c>
      <c r="D57" s="74">
        <v>3.0335861321776791</v>
      </c>
      <c r="E57" s="74">
        <v>3.4030465168231938</v>
      </c>
      <c r="F57" s="74">
        <v>4.4570070735052836</v>
      </c>
      <c r="G57" s="16">
        <v>3</v>
      </c>
      <c r="H57" s="16">
        <v>4.5</v>
      </c>
      <c r="I57" s="16">
        <v>6</v>
      </c>
    </row>
    <row r="58" spans="1:9" x14ac:dyDescent="0.35">
      <c r="A58" s="55">
        <v>43983</v>
      </c>
      <c r="B58" s="74">
        <v>2.2099447513812098</v>
      </c>
      <c r="C58" s="74">
        <v>2.9508196721311553</v>
      </c>
      <c r="D58" s="74">
        <v>3.0237580993520696</v>
      </c>
      <c r="E58" s="74">
        <v>3.5336196346991144</v>
      </c>
      <c r="F58" s="74">
        <v>4.4053016722505207</v>
      </c>
      <c r="G58" s="16">
        <v>3</v>
      </c>
      <c r="H58" s="16">
        <v>4.5</v>
      </c>
      <c r="I58" s="16">
        <v>6</v>
      </c>
    </row>
    <row r="59" spans="1:9" x14ac:dyDescent="0.35">
      <c r="A59" s="55">
        <v>44013</v>
      </c>
      <c r="B59" s="74">
        <v>3.1938325991189398</v>
      </c>
      <c r="C59" s="74">
        <v>3.2715376226826631</v>
      </c>
      <c r="D59" s="74">
        <v>3.2258064516129004</v>
      </c>
      <c r="E59" s="74">
        <v>3.9058238156562508</v>
      </c>
      <c r="F59" s="74">
        <v>4.5188259055929008</v>
      </c>
      <c r="G59" s="16">
        <v>3</v>
      </c>
      <c r="H59" s="16">
        <v>4.5</v>
      </c>
      <c r="I59" s="16">
        <v>6</v>
      </c>
    </row>
    <row r="60" spans="1:9" x14ac:dyDescent="0.35">
      <c r="A60" s="55">
        <v>44044</v>
      </c>
      <c r="B60" s="74">
        <v>3.0735455543358992</v>
      </c>
      <c r="C60" s="74">
        <v>3.1521739130434767</v>
      </c>
      <c r="D60" s="74">
        <v>3.3297529538131032</v>
      </c>
      <c r="E60" s="74">
        <v>3.9121358436209341</v>
      </c>
      <c r="F60" s="74">
        <v>4.4457618905645564</v>
      </c>
      <c r="G60" s="16">
        <v>3</v>
      </c>
      <c r="H60" s="16">
        <v>4.5</v>
      </c>
      <c r="I60" s="16">
        <v>6</v>
      </c>
    </row>
    <row r="61" spans="1:9" x14ac:dyDescent="0.35">
      <c r="A61" s="55">
        <v>44075</v>
      </c>
      <c r="B61" s="74">
        <v>2.9572836801752489</v>
      </c>
      <c r="C61" s="74">
        <v>3.2537960954446943</v>
      </c>
      <c r="D61" s="74">
        <v>3.3226152197213477</v>
      </c>
      <c r="E61" s="74">
        <v>3.5933088621622478</v>
      </c>
      <c r="F61" s="74">
        <v>4.4304213971002664</v>
      </c>
      <c r="G61" s="16">
        <v>3</v>
      </c>
      <c r="H61" s="16">
        <v>4.5</v>
      </c>
      <c r="I61" s="16">
        <v>6</v>
      </c>
    </row>
    <row r="62" spans="1:9" x14ac:dyDescent="0.35">
      <c r="A62" s="55">
        <v>44105</v>
      </c>
      <c r="B62" s="74">
        <v>3.2858707557502642</v>
      </c>
      <c r="C62" s="74">
        <v>3.1317494600431983</v>
      </c>
      <c r="D62" s="74">
        <v>3.3190578158458273</v>
      </c>
      <c r="E62" s="74">
        <v>3.6020347853383816</v>
      </c>
      <c r="F62" s="74">
        <v>4.6263249556060106</v>
      </c>
      <c r="G62" s="16">
        <v>3</v>
      </c>
      <c r="H62" s="16">
        <v>4.5</v>
      </c>
      <c r="I62" s="16">
        <v>6</v>
      </c>
    </row>
    <row r="63" spans="1:9" x14ac:dyDescent="0.35">
      <c r="A63" s="55">
        <v>44136</v>
      </c>
      <c r="B63" s="74">
        <v>3.1728665207877427</v>
      </c>
      <c r="C63" s="74">
        <v>3.2362459546925626</v>
      </c>
      <c r="D63" s="74">
        <v>3.3190578158458273</v>
      </c>
      <c r="E63" s="74">
        <v>3.5670463979169176</v>
      </c>
      <c r="F63" s="74">
        <v>4.6775764207933532</v>
      </c>
      <c r="G63" s="16">
        <v>3</v>
      </c>
      <c r="H63" s="16">
        <v>4.5</v>
      </c>
      <c r="I63" s="16">
        <v>6</v>
      </c>
    </row>
    <row r="64" spans="1:9" x14ac:dyDescent="0.35">
      <c r="A64" s="55">
        <v>44166</v>
      </c>
      <c r="B64" s="74">
        <v>3.0567685589519833</v>
      </c>
      <c r="C64" s="74">
        <v>3.1182795698924792</v>
      </c>
      <c r="D64" s="74">
        <v>3.3119658119658224</v>
      </c>
      <c r="E64" s="74">
        <v>3.547632953822033</v>
      </c>
      <c r="F64" s="74">
        <v>4.6762628574017553</v>
      </c>
      <c r="G64" s="16">
        <v>3</v>
      </c>
      <c r="H64" s="16">
        <v>4.5</v>
      </c>
      <c r="I64" s="16">
        <v>6</v>
      </c>
    </row>
    <row r="65" spans="1:9" x14ac:dyDescent="0.35">
      <c r="A65" s="55">
        <v>44197</v>
      </c>
      <c r="B65" s="74">
        <v>3.1556039173014083</v>
      </c>
      <c r="C65" s="74">
        <v>3.2119914346895095</v>
      </c>
      <c r="D65" s="74">
        <v>3.3084311632870733</v>
      </c>
      <c r="E65" s="74">
        <v>3.5505688383822731</v>
      </c>
      <c r="F65" s="74">
        <v>4.5253946618985648</v>
      </c>
      <c r="G65" s="16">
        <v>3</v>
      </c>
      <c r="H65" s="16">
        <v>4.5</v>
      </c>
      <c r="I65" s="16">
        <v>6</v>
      </c>
    </row>
    <row r="66" spans="1:9" x14ac:dyDescent="0.35">
      <c r="A66" s="55">
        <v>44228</v>
      </c>
      <c r="B66" s="74">
        <v>2.8017241379310498</v>
      </c>
      <c r="C66" s="74">
        <v>3.2017075773745907</v>
      </c>
      <c r="D66" s="74">
        <v>2.5289778714436162</v>
      </c>
      <c r="E66" s="74">
        <v>3.5380094495312209</v>
      </c>
      <c r="F66" s="74">
        <v>4.4258087335801717</v>
      </c>
      <c r="G66" s="16">
        <v>3</v>
      </c>
      <c r="H66" s="16">
        <v>4.5</v>
      </c>
      <c r="I66" s="16">
        <v>6</v>
      </c>
    </row>
    <row r="67" spans="1:9" x14ac:dyDescent="0.35">
      <c r="A67" s="55">
        <v>44256</v>
      </c>
      <c r="B67" s="74">
        <v>3.2223415682062218</v>
      </c>
      <c r="C67" s="74">
        <v>3.4078807241746389</v>
      </c>
      <c r="D67" s="74">
        <v>2.515723270440251</v>
      </c>
      <c r="E67" s="74">
        <v>3.3111607538181209</v>
      </c>
      <c r="F67" s="74">
        <v>4.3337070648494347</v>
      </c>
      <c r="G67" s="16">
        <v>3</v>
      </c>
      <c r="H67" s="16">
        <v>4.5</v>
      </c>
      <c r="I67" s="16">
        <v>6</v>
      </c>
    </row>
    <row r="68" spans="1:9" x14ac:dyDescent="0.35">
      <c r="A68" s="55">
        <v>44287</v>
      </c>
      <c r="B68" s="74">
        <v>4.4276457883369424</v>
      </c>
      <c r="C68" s="74">
        <v>3.8338658146964688</v>
      </c>
      <c r="D68" s="74">
        <v>2.9380902413431276</v>
      </c>
      <c r="E68" s="74">
        <v>3.4655673396728037</v>
      </c>
      <c r="F68" s="74">
        <v>4.5283096471254289</v>
      </c>
      <c r="G68" s="16">
        <v>3</v>
      </c>
      <c r="H68" s="16">
        <v>4.5</v>
      </c>
      <c r="I68" s="16">
        <v>6</v>
      </c>
    </row>
    <row r="69" spans="1:9" x14ac:dyDescent="0.35">
      <c r="A69" s="55">
        <v>44317</v>
      </c>
      <c r="B69" s="74">
        <v>5.2173913043478182</v>
      </c>
      <c r="C69" s="74">
        <v>4.2689434364994616</v>
      </c>
      <c r="D69" s="74">
        <v>3.1545741324921162</v>
      </c>
      <c r="E69" s="74">
        <v>3.5533717151223998</v>
      </c>
      <c r="F69" s="74">
        <v>4.6325859147824042</v>
      </c>
      <c r="G69" s="16">
        <v>3</v>
      </c>
      <c r="H69" s="16">
        <v>4.5</v>
      </c>
      <c r="I69" s="16">
        <v>6</v>
      </c>
    </row>
    <row r="70" spans="1:9" x14ac:dyDescent="0.35">
      <c r="A70" s="55">
        <v>44348</v>
      </c>
      <c r="B70" s="74">
        <v>4.8648648648648596</v>
      </c>
      <c r="C70" s="74">
        <v>4.0339702760084917</v>
      </c>
      <c r="D70" s="74">
        <v>3.1446540880503138</v>
      </c>
      <c r="E70" s="74">
        <v>3.2120435795552016</v>
      </c>
      <c r="F70" s="74">
        <v>4.638347772916215</v>
      </c>
      <c r="G70" s="16">
        <v>3</v>
      </c>
      <c r="H70" s="16">
        <v>4.5</v>
      </c>
      <c r="I70" s="16">
        <v>6</v>
      </c>
    </row>
    <row r="71" spans="1:9" x14ac:dyDescent="0.35">
      <c r="A71" s="55">
        <v>44378</v>
      </c>
      <c r="B71" s="74">
        <v>4.6958377801494144</v>
      </c>
      <c r="C71" s="74">
        <v>3.9070749736008548</v>
      </c>
      <c r="D71" s="74">
        <v>3.0208333333333393</v>
      </c>
      <c r="E71" s="74">
        <v>2.531865882399309</v>
      </c>
      <c r="F71" s="74">
        <v>4.5974144570511957</v>
      </c>
      <c r="G71" s="16">
        <v>3</v>
      </c>
      <c r="H71" s="16">
        <v>4.5</v>
      </c>
      <c r="I71" s="16">
        <v>6</v>
      </c>
    </row>
    <row r="72" spans="1:9" x14ac:dyDescent="0.35">
      <c r="A72" s="55">
        <v>44409</v>
      </c>
      <c r="B72" s="74">
        <v>4.8988285410010546</v>
      </c>
      <c r="C72" s="74">
        <v>4.1095890410958846</v>
      </c>
      <c r="D72" s="74">
        <v>3.1185031185031242</v>
      </c>
      <c r="E72" s="74">
        <v>2.5254995655137336</v>
      </c>
      <c r="F72" s="74">
        <v>4.6372356434723514</v>
      </c>
      <c r="G72" s="16">
        <v>3</v>
      </c>
      <c r="H72" s="16">
        <v>4.5</v>
      </c>
      <c r="I72" s="16">
        <v>6</v>
      </c>
    </row>
    <row r="73" spans="1:9" x14ac:dyDescent="0.35">
      <c r="A73" s="55">
        <v>44440</v>
      </c>
      <c r="B73" s="74">
        <v>5.0000000000000044</v>
      </c>
      <c r="C73" s="74">
        <v>3.8865546218487479</v>
      </c>
      <c r="D73" s="74">
        <v>3.1120331950207358</v>
      </c>
      <c r="E73" s="74">
        <v>2.7127510756863815</v>
      </c>
      <c r="F73" s="74">
        <v>4.583969844645627</v>
      </c>
      <c r="G73" s="16">
        <v>3</v>
      </c>
      <c r="H73" s="16">
        <v>4.5</v>
      </c>
      <c r="I73" s="16">
        <v>6</v>
      </c>
    </row>
    <row r="74" spans="1:9" x14ac:dyDescent="0.35">
      <c r="A74" s="55">
        <v>44470</v>
      </c>
      <c r="B74" s="74">
        <v>4.9840933191940717</v>
      </c>
      <c r="C74" s="74">
        <v>3.9790575916230253</v>
      </c>
      <c r="D74" s="74">
        <v>3.2124352331606154</v>
      </c>
      <c r="E74" s="74">
        <v>2.8212904841691033</v>
      </c>
      <c r="F74" s="74">
        <v>4.5703119276329147</v>
      </c>
      <c r="G74" s="16">
        <v>3</v>
      </c>
      <c r="H74" s="16">
        <v>4.5</v>
      </c>
      <c r="I74" s="16">
        <v>6</v>
      </c>
    </row>
    <row r="75" spans="1:9" x14ac:dyDescent="0.35">
      <c r="A75" s="55">
        <v>44501</v>
      </c>
      <c r="B75" s="74">
        <v>5.4082714740190996</v>
      </c>
      <c r="C75" s="74">
        <v>4.0752351097178563</v>
      </c>
      <c r="D75" s="74">
        <v>3.3160621761658016</v>
      </c>
      <c r="E75" s="74">
        <v>2.8238289386824933</v>
      </c>
      <c r="F75" s="74">
        <v>4.4956217471178661</v>
      </c>
      <c r="G75" s="16">
        <v>3</v>
      </c>
      <c r="H75" s="16">
        <v>4.5</v>
      </c>
      <c r="I75" s="16">
        <v>6</v>
      </c>
    </row>
    <row r="76" spans="1:9" x14ac:dyDescent="0.35">
      <c r="A76" s="55">
        <v>44531</v>
      </c>
      <c r="B76" s="74">
        <v>5.9322033898304927</v>
      </c>
      <c r="C76" s="74">
        <v>4.2752867570385655</v>
      </c>
      <c r="D76" s="74">
        <v>3.4126163391933861</v>
      </c>
      <c r="E76" s="74">
        <v>2.8429771692456196</v>
      </c>
      <c r="F76" s="74">
        <v>4.5404948039260669</v>
      </c>
      <c r="G76" s="16">
        <v>3</v>
      </c>
      <c r="H76" s="16">
        <v>4.5</v>
      </c>
      <c r="I76" s="16">
        <v>6</v>
      </c>
    </row>
    <row r="77" spans="1:9" x14ac:dyDescent="0.35">
      <c r="A77" s="55">
        <v>44562</v>
      </c>
      <c r="B77" s="74">
        <v>5.6962025316455778</v>
      </c>
      <c r="C77" s="74">
        <v>4.0456431535269566</v>
      </c>
      <c r="D77" s="74">
        <v>3.512396694214881</v>
      </c>
      <c r="E77" s="74">
        <v>2.9084122094850784</v>
      </c>
      <c r="F77" s="74">
        <v>4.6225003075317055</v>
      </c>
      <c r="G77" s="16">
        <v>3</v>
      </c>
      <c r="H77" s="16">
        <v>4.5</v>
      </c>
      <c r="I77" s="16">
        <v>6</v>
      </c>
    </row>
    <row r="78" spans="1:9" x14ac:dyDescent="0.35">
      <c r="A78" s="55">
        <v>44593</v>
      </c>
      <c r="B78" s="74">
        <v>5.6603773584905648</v>
      </c>
      <c r="C78" s="74">
        <v>4.2399172699069121</v>
      </c>
      <c r="D78" s="74">
        <v>3.4943473792394819</v>
      </c>
      <c r="E78" s="74">
        <v>2.9825102747382148</v>
      </c>
      <c r="F78" s="74">
        <v>4.765227212380335</v>
      </c>
      <c r="G78" s="16">
        <v>3</v>
      </c>
      <c r="H78" s="16">
        <v>4.5</v>
      </c>
      <c r="I78" s="16">
        <v>6</v>
      </c>
    </row>
    <row r="79" spans="1:9" x14ac:dyDescent="0.35">
      <c r="A79" s="55">
        <v>44621</v>
      </c>
      <c r="B79" s="74">
        <v>5.9313215400624397</v>
      </c>
      <c r="C79" s="74">
        <v>4.5314109165808469</v>
      </c>
      <c r="D79" s="74">
        <v>3.7832310838445737</v>
      </c>
      <c r="E79" s="74">
        <v>3.152389958999513</v>
      </c>
      <c r="F79" s="74">
        <v>4.9058779275843873</v>
      </c>
      <c r="G79" s="16">
        <v>3</v>
      </c>
      <c r="H79" s="16">
        <v>4.5</v>
      </c>
      <c r="I79" s="16">
        <v>6</v>
      </c>
    </row>
    <row r="80" spans="1:9" x14ac:dyDescent="0.35">
      <c r="A80" s="55">
        <v>44652</v>
      </c>
      <c r="B80" s="74">
        <v>5.8945191313340306</v>
      </c>
      <c r="C80" s="74">
        <v>4.6153846153846212</v>
      </c>
      <c r="D80" s="74">
        <v>3.8735983690112219</v>
      </c>
      <c r="E80" s="74">
        <v>3.1494434963537543</v>
      </c>
      <c r="F80" s="74">
        <v>4.993044091936472</v>
      </c>
      <c r="G80" s="16">
        <v>3</v>
      </c>
      <c r="H80" s="16">
        <v>4.5</v>
      </c>
      <c r="I80" s="16">
        <v>6</v>
      </c>
    </row>
    <row r="81" spans="1:9" x14ac:dyDescent="0.35">
      <c r="A81" s="55">
        <v>44682</v>
      </c>
      <c r="B81" s="74">
        <v>6.5082644628099207</v>
      </c>
      <c r="C81" s="74">
        <v>5.0153531218014136</v>
      </c>
      <c r="D81" s="74">
        <v>4.0774719673802196</v>
      </c>
      <c r="E81" s="74">
        <v>3.3299232450336724</v>
      </c>
      <c r="F81" s="74">
        <v>5.2499777353295505</v>
      </c>
      <c r="G81" s="16">
        <v>3</v>
      </c>
      <c r="H81" s="16">
        <v>4.5</v>
      </c>
      <c r="I81" s="16">
        <v>6</v>
      </c>
    </row>
    <row r="82" spans="1:9" x14ac:dyDescent="0.35">
      <c r="A82" s="55">
        <v>44713</v>
      </c>
      <c r="B82" s="74">
        <v>7.4226804123711299</v>
      </c>
      <c r="C82" s="74">
        <v>5.4081632653061096</v>
      </c>
      <c r="D82" s="74">
        <v>4.3699186991869921</v>
      </c>
      <c r="E82" s="74">
        <v>3.7857437305939268</v>
      </c>
      <c r="F82" s="74">
        <v>5.4399371183728817</v>
      </c>
      <c r="G82" s="16">
        <v>3</v>
      </c>
      <c r="H82" s="16">
        <v>4.5</v>
      </c>
      <c r="I82" s="16">
        <v>6</v>
      </c>
    </row>
    <row r="83" spans="1:9" x14ac:dyDescent="0.35">
      <c r="A83" s="55">
        <v>44743</v>
      </c>
      <c r="B83" s="74">
        <v>7.8491335372069315</v>
      </c>
      <c r="C83" s="74">
        <v>5.6910569105691033</v>
      </c>
      <c r="D83" s="74">
        <v>4.5500505561172799</v>
      </c>
      <c r="E83" s="74">
        <v>3.838997882511852</v>
      </c>
      <c r="F83" s="74">
        <v>5.5422024523455455</v>
      </c>
      <c r="G83" s="16">
        <v>3</v>
      </c>
      <c r="H83" s="16">
        <v>4.5</v>
      </c>
      <c r="I83" s="16">
        <v>6</v>
      </c>
    </row>
    <row r="84" spans="1:9" x14ac:dyDescent="0.35">
      <c r="A84" s="55">
        <v>44774</v>
      </c>
      <c r="B84" s="74">
        <v>7.6142131979695327</v>
      </c>
      <c r="C84" s="74">
        <v>5.7692307692307709</v>
      </c>
      <c r="D84" s="74">
        <v>4.4354838709677269</v>
      </c>
      <c r="E84" s="74">
        <v>3.9586798969897696</v>
      </c>
      <c r="F84" s="74">
        <v>5.6655186176439765</v>
      </c>
      <c r="G84" s="16">
        <v>3</v>
      </c>
      <c r="H84" s="16">
        <v>4.5</v>
      </c>
      <c r="I84" s="16">
        <v>6</v>
      </c>
    </row>
    <row r="85" spans="1:9" x14ac:dyDescent="0.35">
      <c r="A85" s="55">
        <v>44805</v>
      </c>
      <c r="B85" s="74">
        <v>7.4974670719351488</v>
      </c>
      <c r="C85" s="74">
        <v>5.965621840242652</v>
      </c>
      <c r="D85" s="74">
        <v>4.7283702213279488</v>
      </c>
      <c r="E85" s="74">
        <v>4.0811608592882465</v>
      </c>
      <c r="F85" s="74">
        <v>5.8884815694086843</v>
      </c>
      <c r="G85" s="16">
        <v>3</v>
      </c>
      <c r="H85" s="16">
        <v>4.5</v>
      </c>
      <c r="I85" s="16">
        <v>6</v>
      </c>
    </row>
    <row r="86" spans="1:9" x14ac:dyDescent="0.35">
      <c r="A86" s="55">
        <v>44835</v>
      </c>
      <c r="B86" s="74">
        <v>7.575757575757569</v>
      </c>
      <c r="C86" s="74">
        <v>5.9415911379657738</v>
      </c>
      <c r="D86" s="74">
        <v>5.0200803212851364</v>
      </c>
      <c r="E86" s="74">
        <v>4.1595493665197658</v>
      </c>
      <c r="F86" s="74">
        <v>5.977391490031426</v>
      </c>
      <c r="G86" s="16">
        <v>3</v>
      </c>
      <c r="H86" s="16">
        <v>4.5</v>
      </c>
      <c r="I86" s="16">
        <v>6</v>
      </c>
    </row>
    <row r="87" spans="1:9" x14ac:dyDescent="0.35">
      <c r="A87" s="55">
        <v>44866</v>
      </c>
      <c r="B87" s="74">
        <v>7.444668008048283</v>
      </c>
      <c r="C87" s="74">
        <v>6.024096385542177</v>
      </c>
      <c r="D87" s="74">
        <v>5.0150451354062264</v>
      </c>
      <c r="E87" s="74">
        <v>4.2681529550887554</v>
      </c>
      <c r="F87" s="74">
        <v>6.0104124241146017</v>
      </c>
      <c r="G87" s="16">
        <v>3</v>
      </c>
      <c r="H87" s="16">
        <v>4.5</v>
      </c>
      <c r="I87" s="16">
        <v>6</v>
      </c>
    </row>
    <row r="88" spans="1:9" x14ac:dyDescent="0.35">
      <c r="A88" s="55">
        <v>44896</v>
      </c>
      <c r="B88" s="74">
        <v>7.2000000000000064</v>
      </c>
      <c r="C88" s="74">
        <v>6.0000000000000053</v>
      </c>
      <c r="D88" s="74">
        <v>4.9000000000000155</v>
      </c>
      <c r="E88" s="74">
        <v>4.3265221873035831</v>
      </c>
      <c r="F88" s="74">
        <v>6.047747121221609</v>
      </c>
      <c r="G88" s="16">
        <v>3</v>
      </c>
      <c r="H88" s="16">
        <v>4.5</v>
      </c>
      <c r="I88" s="16">
        <v>6</v>
      </c>
    </row>
    <row r="89" spans="1:9" x14ac:dyDescent="0.35">
      <c r="A89" s="55">
        <v>44927</v>
      </c>
      <c r="B89" s="74">
        <v>6.8862275449101729</v>
      </c>
      <c r="C89" s="74">
        <v>6.0817547357926216</v>
      </c>
      <c r="D89" s="74">
        <v>4.8902195608782284</v>
      </c>
      <c r="E89" s="74">
        <v>4.2980778986085433</v>
      </c>
      <c r="F89" s="74">
        <v>6.1867822909951942</v>
      </c>
      <c r="G89" s="16">
        <v>3</v>
      </c>
      <c r="H89" s="16">
        <v>4.5</v>
      </c>
      <c r="I89" s="16">
        <v>6</v>
      </c>
    </row>
    <row r="90" spans="1:9" x14ac:dyDescent="0.35">
      <c r="A90" s="55">
        <v>44958</v>
      </c>
      <c r="B90" s="74">
        <v>7.043650793650813</v>
      </c>
      <c r="C90" s="74">
        <v>5.9523809523809534</v>
      </c>
      <c r="D90" s="74">
        <v>5.1638530287984041</v>
      </c>
      <c r="E90" s="74">
        <v>4.3255569538223515</v>
      </c>
      <c r="F90" s="74">
        <v>6.2930539507780674</v>
      </c>
      <c r="G90" s="16">
        <v>3</v>
      </c>
      <c r="H90" s="16">
        <v>4.5</v>
      </c>
      <c r="I90" s="16">
        <v>6</v>
      </c>
    </row>
    <row r="91" spans="1:9" x14ac:dyDescent="0.35">
      <c r="A91" s="55">
        <v>44986</v>
      </c>
      <c r="B91" s="74">
        <v>7.0726915520628708</v>
      </c>
      <c r="C91" s="74">
        <v>6.0098522167487678</v>
      </c>
      <c r="D91" s="74">
        <v>5.221674876847282</v>
      </c>
      <c r="E91" s="74">
        <v>4.6762114301708513</v>
      </c>
      <c r="F91" s="74">
        <v>6.4567206657578913</v>
      </c>
      <c r="G91" s="16">
        <v>3</v>
      </c>
      <c r="H91" s="16">
        <v>4.5</v>
      </c>
      <c r="I91" s="16">
        <v>6</v>
      </c>
    </row>
    <row r="92" spans="1:9" x14ac:dyDescent="0.35">
      <c r="A92" s="55">
        <v>45017</v>
      </c>
      <c r="B92" s="74">
        <v>6.8359375</v>
      </c>
      <c r="C92" s="74">
        <v>5.8823529411764719</v>
      </c>
      <c r="D92" s="74">
        <v>5.2993130520117671</v>
      </c>
      <c r="E92" s="74">
        <v>4.4623329344848361</v>
      </c>
      <c r="F92" s="74">
        <v>6.4721881741289833</v>
      </c>
      <c r="G92" s="16">
        <v>3</v>
      </c>
      <c r="H92" s="16">
        <v>4.5</v>
      </c>
      <c r="I92" s="16">
        <v>6</v>
      </c>
    </row>
    <row r="93" spans="1:9" x14ac:dyDescent="0.35">
      <c r="A93" s="55">
        <v>45047</v>
      </c>
      <c r="B93" s="74">
        <v>6.3045586808923471</v>
      </c>
      <c r="C93" s="74">
        <v>5.6530214424951319</v>
      </c>
      <c r="D93" s="74">
        <v>5.1909892262487878</v>
      </c>
      <c r="E93" s="74">
        <v>4.400555826738084</v>
      </c>
      <c r="F93" s="74">
        <v>6.2933926188901159</v>
      </c>
      <c r="G93" s="16">
        <v>3</v>
      </c>
      <c r="H93" s="16">
        <v>4.5</v>
      </c>
      <c r="I93" s="16">
        <v>6</v>
      </c>
    </row>
    <row r="94" spans="1:9" x14ac:dyDescent="0.35">
      <c r="A94" s="55">
        <v>45078</v>
      </c>
      <c r="B94" s="74">
        <v>5.3742802303262893</v>
      </c>
      <c r="C94" s="74">
        <v>5.1306873184898238</v>
      </c>
      <c r="D94" s="74">
        <v>4.9659201557935573</v>
      </c>
      <c r="E94" s="74">
        <v>4.2325616247865794</v>
      </c>
      <c r="F94" s="74">
        <v>6.1900621774969924</v>
      </c>
      <c r="G94" s="16">
        <v>3</v>
      </c>
      <c r="H94" s="16">
        <v>4.5</v>
      </c>
      <c r="I94" s="16">
        <v>6</v>
      </c>
    </row>
    <row r="95" spans="1:9" x14ac:dyDescent="0.35">
      <c r="A95" s="55">
        <v>45108</v>
      </c>
      <c r="B95" s="74">
        <v>4.7258979206049156</v>
      </c>
      <c r="C95" s="74">
        <v>4.8076923076923128</v>
      </c>
      <c r="D95" s="74">
        <v>4.7388781431334515</v>
      </c>
      <c r="E95" s="74">
        <v>4.3478896261160527</v>
      </c>
      <c r="F95" s="74">
        <v>6.1207422397860372</v>
      </c>
      <c r="G95" s="16">
        <v>3</v>
      </c>
      <c r="H95" s="16">
        <v>4.5</v>
      </c>
      <c r="I95" s="16">
        <v>6</v>
      </c>
    </row>
    <row r="96" spans="1:9" x14ac:dyDescent="0.35">
      <c r="A96" s="55">
        <v>45139</v>
      </c>
      <c r="B96" s="74">
        <v>4.8113207547169745</v>
      </c>
      <c r="C96" s="74">
        <v>4.9760765550239228</v>
      </c>
      <c r="D96" s="74">
        <v>4.8262548262548277</v>
      </c>
      <c r="E96" s="74">
        <v>4.953171195426731</v>
      </c>
      <c r="F96" s="74">
        <v>6.0338660897804521</v>
      </c>
      <c r="G96" s="16">
        <v>3</v>
      </c>
      <c r="H96" s="16">
        <v>4.5</v>
      </c>
      <c r="I96" s="16">
        <v>6</v>
      </c>
    </row>
    <row r="97" spans="1:9" x14ac:dyDescent="0.35">
      <c r="A97" s="55">
        <v>45170</v>
      </c>
      <c r="B97" s="74">
        <v>5.3722902921771842</v>
      </c>
      <c r="C97" s="74">
        <v>5.1526717557252022</v>
      </c>
      <c r="D97" s="74">
        <v>4.514889529298749</v>
      </c>
      <c r="E97" s="74">
        <v>4.8677782800487179</v>
      </c>
      <c r="F97" s="74">
        <v>5.9136268227963367</v>
      </c>
      <c r="G97" s="16">
        <v>3</v>
      </c>
      <c r="H97" s="16">
        <v>4.5</v>
      </c>
      <c r="I97" s="16">
        <v>6</v>
      </c>
    </row>
    <row r="98" spans="1:9" x14ac:dyDescent="0.35">
      <c r="A98" s="55">
        <v>45200</v>
      </c>
      <c r="B98" s="74">
        <v>5.915492957746471</v>
      </c>
      <c r="C98" s="74">
        <v>5.5133079847908606</v>
      </c>
      <c r="D98" s="74">
        <v>4.3977055449330837</v>
      </c>
      <c r="E98" s="74">
        <v>4.7470883214445481</v>
      </c>
      <c r="F98" s="74">
        <v>5.9646799453848809</v>
      </c>
      <c r="G98" s="16">
        <v>3</v>
      </c>
      <c r="H98" s="16">
        <v>4.5</v>
      </c>
      <c r="I98" s="16">
        <v>6</v>
      </c>
    </row>
    <row r="99" spans="1:9" x14ac:dyDescent="0.35">
      <c r="A99" s="55">
        <v>45231</v>
      </c>
      <c r="B99" s="74">
        <v>5.5243445692883864</v>
      </c>
      <c r="C99" s="74">
        <v>5.3030303030303205</v>
      </c>
      <c r="D99" s="74">
        <v>4.4890162368672382</v>
      </c>
      <c r="E99" s="74">
        <v>4.7046772394347958</v>
      </c>
      <c r="F99" s="74">
        <v>5.987141673863297</v>
      </c>
      <c r="G99" s="16">
        <v>3</v>
      </c>
      <c r="H99" s="16">
        <v>4.5</v>
      </c>
      <c r="I99" s="16">
        <v>6</v>
      </c>
    </row>
    <row r="100" spans="1:9" x14ac:dyDescent="0.35">
      <c r="A100" s="55">
        <v>45261</v>
      </c>
      <c r="B100" s="74">
        <v>5.1305970149253755</v>
      </c>
      <c r="C100" s="74">
        <v>5.0943396226415194</v>
      </c>
      <c r="D100" s="74">
        <v>4.4804575786463241</v>
      </c>
      <c r="E100" s="74">
        <v>4.6167570558135251</v>
      </c>
      <c r="F100" s="74">
        <v>5.9166120266093181</v>
      </c>
      <c r="G100" s="16">
        <v>3</v>
      </c>
      <c r="H100" s="16">
        <v>4.5</v>
      </c>
      <c r="I100" s="16">
        <v>6</v>
      </c>
    </row>
    <row r="101" spans="1:9" x14ac:dyDescent="0.35">
      <c r="A101" s="55">
        <v>45292</v>
      </c>
      <c r="B101" s="74">
        <v>5.3221288515406195</v>
      </c>
      <c r="C101" s="74">
        <v>4.9812030075187863</v>
      </c>
      <c r="D101" s="74">
        <v>4.5670789724072458</v>
      </c>
      <c r="E101" s="74">
        <v>4.7542912711699747</v>
      </c>
      <c r="F101" s="74">
        <v>5.8221029716694623</v>
      </c>
      <c r="G101" s="16">
        <v>3</v>
      </c>
      <c r="H101" s="16">
        <v>4.5</v>
      </c>
      <c r="I101" s="16">
        <v>6</v>
      </c>
    </row>
    <row r="102" spans="1:9" x14ac:dyDescent="0.35">
      <c r="A102" s="47"/>
      <c r="B102" s="48"/>
      <c r="C102" s="48"/>
      <c r="D102" s="48"/>
      <c r="E102" s="48"/>
      <c r="F102" s="48"/>
    </row>
  </sheetData>
  <hyperlinks>
    <hyperlink ref="K20" location="Contents!A1" display="Contents!A1" xr:uid="{FDB2BB44-C8DE-491F-9967-39EB658495AB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7F63B-D1A1-4C70-8671-BA6B0F37EA7E}">
  <dimension ref="A1:Q92"/>
  <sheetViews>
    <sheetView showGridLines="0" topLeftCell="A6" workbookViewId="0">
      <selection activeCell="E20" sqref="E20"/>
    </sheetView>
  </sheetViews>
  <sheetFormatPr defaultRowHeight="14.5" x14ac:dyDescent="0.35"/>
  <cols>
    <col min="1" max="1" width="14.6328125" customWidth="1"/>
    <col min="2" max="2" width="13.81640625" customWidth="1"/>
    <col min="3" max="3" width="13.1796875" customWidth="1"/>
  </cols>
  <sheetData>
    <row r="1" spans="1:7" x14ac:dyDescent="0.35">
      <c r="A1" s="9" t="str">
        <f xml:space="preserve"> CONCATENATE("Box 2.2 ",Contents!C12)</f>
        <v>Box 2.2 Headline and core inflation deviation from midpoint</v>
      </c>
      <c r="B1" s="8"/>
    </row>
    <row r="2" spans="1:7" x14ac:dyDescent="0.35">
      <c r="A2" s="9"/>
      <c r="B2" s="8"/>
    </row>
    <row r="3" spans="1:7" x14ac:dyDescent="0.35">
      <c r="A3" t="s">
        <v>139</v>
      </c>
      <c r="B3" s="8"/>
    </row>
    <row r="4" spans="1:7" x14ac:dyDescent="0.35">
      <c r="A4" s="54"/>
      <c r="B4" s="76" t="s">
        <v>144</v>
      </c>
      <c r="C4" s="76"/>
    </row>
    <row r="5" spans="1:7" s="9" customFormat="1" ht="19.5" customHeight="1" x14ac:dyDescent="0.35">
      <c r="A5" s="42" t="s">
        <v>9</v>
      </c>
      <c r="B5" s="42" t="s">
        <v>45</v>
      </c>
      <c r="C5" s="42" t="s">
        <v>46</v>
      </c>
      <c r="D5" s="24"/>
      <c r="E5" s="24"/>
      <c r="F5" s="24"/>
      <c r="G5" s="24"/>
    </row>
    <row r="6" spans="1:7" x14ac:dyDescent="0.35">
      <c r="A6" s="16" t="s">
        <v>47</v>
      </c>
      <c r="B6" s="74">
        <v>0.87229629629629724</v>
      </c>
      <c r="C6" s="74">
        <v>0.33308214233191258</v>
      </c>
      <c r="D6" s="23"/>
      <c r="E6" s="23"/>
      <c r="F6" s="23"/>
    </row>
    <row r="7" spans="1:7" x14ac:dyDescent="0.35">
      <c r="A7" s="16" t="s">
        <v>48</v>
      </c>
      <c r="B7" s="74">
        <v>0.63188104360517983</v>
      </c>
      <c r="C7" s="74">
        <v>0.21228186046510622</v>
      </c>
      <c r="D7" s="23"/>
      <c r="E7" s="23"/>
      <c r="F7" s="23"/>
    </row>
    <row r="8" spans="1:7" x14ac:dyDescent="0.35">
      <c r="A8" s="16" t="s">
        <v>49</v>
      </c>
      <c r="B8" s="74">
        <v>0.82474852877655724</v>
      </c>
      <c r="C8" s="74">
        <v>0.41439881819344393</v>
      </c>
      <c r="D8" s="23"/>
      <c r="E8" s="23"/>
      <c r="F8" s="23"/>
    </row>
    <row r="9" spans="1:7" x14ac:dyDescent="0.35">
      <c r="A9" s="16" t="s">
        <v>50</v>
      </c>
      <c r="B9" s="74">
        <v>0.21114093003353052</v>
      </c>
      <c r="C9" s="74">
        <v>0.43622691619413079</v>
      </c>
      <c r="D9" s="23"/>
      <c r="E9" s="23"/>
      <c r="F9" s="23"/>
    </row>
    <row r="10" spans="1:7" x14ac:dyDescent="0.35">
      <c r="A10" s="16" t="s">
        <v>51</v>
      </c>
      <c r="B10" s="74">
        <v>0.2109534377578921</v>
      </c>
      <c r="C10" s="74">
        <v>0.25345424153463814</v>
      </c>
      <c r="D10" s="23"/>
      <c r="E10" s="23"/>
      <c r="F10" s="23"/>
    </row>
    <row r="11" spans="1:7" x14ac:dyDescent="0.35">
      <c r="A11" s="16" t="s">
        <v>52</v>
      </c>
      <c r="B11" s="74">
        <v>0.18117698027223916</v>
      </c>
      <c r="C11" s="74">
        <v>0.111428580515331</v>
      </c>
      <c r="D11" s="23"/>
      <c r="E11" s="23"/>
      <c r="F11" s="23"/>
    </row>
    <row r="12" spans="1:7" x14ac:dyDescent="0.35">
      <c r="A12" s="16" t="s">
        <v>53</v>
      </c>
      <c r="B12" s="74">
        <v>5.3516628454867821E-2</v>
      </c>
      <c r="C12" s="74">
        <v>8.2063507083367071E-2</v>
      </c>
      <c r="D12" s="23"/>
      <c r="E12" s="23"/>
      <c r="F12" s="23"/>
    </row>
    <row r="13" spans="1:7" x14ac:dyDescent="0.35">
      <c r="A13" s="16" t="s">
        <v>54</v>
      </c>
      <c r="B13" s="74">
        <v>3.557456570352624E-2</v>
      </c>
      <c r="C13" s="74">
        <v>2.8888122645202685E-2</v>
      </c>
      <c r="D13" s="23"/>
      <c r="E13" s="23"/>
      <c r="F13" s="23"/>
    </row>
    <row r="14" spans="1:7" x14ac:dyDescent="0.35">
      <c r="A14" s="55" t="s">
        <v>55</v>
      </c>
      <c r="B14" s="74">
        <v>3.8775434300656997E-2</v>
      </c>
      <c r="C14" s="74">
        <v>-2.7041561379075318E-3</v>
      </c>
      <c r="D14" s="23"/>
      <c r="E14" s="23"/>
      <c r="F14" s="23"/>
    </row>
    <row r="15" spans="1:7" x14ac:dyDescent="0.35">
      <c r="A15" s="55" t="s">
        <v>56</v>
      </c>
      <c r="B15" s="74">
        <v>4.8430067180553316E-2</v>
      </c>
      <c r="C15" s="74">
        <v>3.8978243170932458E-2</v>
      </c>
      <c r="D15" s="23"/>
      <c r="E15" s="23"/>
      <c r="F15" s="23"/>
    </row>
    <row r="16" spans="1:7" x14ac:dyDescent="0.35">
      <c r="A16" s="55" t="s">
        <v>57</v>
      </c>
      <c r="B16" s="74">
        <v>-2.6180344024533397E-3</v>
      </c>
      <c r="C16" s="74">
        <v>1.612065368989235E-2</v>
      </c>
      <c r="D16" s="23"/>
      <c r="E16" s="23"/>
      <c r="F16" s="23"/>
    </row>
    <row r="17" spans="1:17" x14ac:dyDescent="0.35">
      <c r="A17" s="55" t="s">
        <v>58</v>
      </c>
      <c r="B17" s="74">
        <v>1.2883408304113608E-2</v>
      </c>
      <c r="C17" s="74">
        <v>2.2216038452153697E-2</v>
      </c>
      <c r="D17" s="23"/>
      <c r="E17" s="23"/>
      <c r="F17" s="23"/>
    </row>
    <row r="18" spans="1:17" x14ac:dyDescent="0.35">
      <c r="A18" s="47"/>
      <c r="B18" s="48"/>
      <c r="C18" s="48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35">
      <c r="A19" s="47"/>
      <c r="B19" s="48"/>
      <c r="C19" s="48"/>
    </row>
    <row r="20" spans="1:17" x14ac:dyDescent="0.35">
      <c r="A20" s="47"/>
      <c r="B20" s="48"/>
      <c r="C20" s="48"/>
      <c r="E20" s="2" t="s">
        <v>5</v>
      </c>
    </row>
    <row r="21" spans="1:17" x14ac:dyDescent="0.35">
      <c r="A21" s="47"/>
      <c r="B21" s="48"/>
      <c r="C21" s="48"/>
    </row>
    <row r="22" spans="1:17" x14ac:dyDescent="0.35">
      <c r="A22" s="47"/>
      <c r="B22" s="48"/>
      <c r="C22" s="48"/>
    </row>
    <row r="23" spans="1:17" x14ac:dyDescent="0.35">
      <c r="A23" s="47"/>
      <c r="B23" s="48"/>
      <c r="C23" s="48"/>
    </row>
    <row r="24" spans="1:17" x14ac:dyDescent="0.35">
      <c r="A24" s="47"/>
      <c r="B24" s="48"/>
      <c r="C24" s="48"/>
    </row>
    <row r="25" spans="1:17" x14ac:dyDescent="0.35">
      <c r="A25" s="47"/>
      <c r="B25" s="48"/>
      <c r="C25" s="48"/>
    </row>
    <row r="26" spans="1:17" x14ac:dyDescent="0.35">
      <c r="A26" s="47"/>
      <c r="B26" s="48"/>
      <c r="C26" s="48"/>
    </row>
    <row r="27" spans="1:17" x14ac:dyDescent="0.35">
      <c r="A27" s="47"/>
      <c r="B27" s="48"/>
      <c r="C27" s="48"/>
    </row>
    <row r="28" spans="1:17" x14ac:dyDescent="0.35">
      <c r="A28" s="47"/>
      <c r="B28" s="48"/>
      <c r="C28" s="48"/>
    </row>
    <row r="29" spans="1:17" x14ac:dyDescent="0.35">
      <c r="A29" s="47"/>
      <c r="B29" s="48"/>
      <c r="C29" s="48"/>
    </row>
    <row r="30" spans="1:17" x14ac:dyDescent="0.35">
      <c r="A30" s="47"/>
      <c r="B30" s="48"/>
      <c r="C30" s="48"/>
    </row>
    <row r="31" spans="1:17" x14ac:dyDescent="0.35">
      <c r="A31" s="47"/>
      <c r="B31" s="48"/>
      <c r="C31" s="48"/>
    </row>
    <row r="32" spans="1:17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3" x14ac:dyDescent="0.35">
      <c r="A49" s="47"/>
      <c r="B49" s="48"/>
      <c r="C49" s="48"/>
    </row>
    <row r="50" spans="1:3" x14ac:dyDescent="0.35">
      <c r="A50" s="47"/>
      <c r="B50" s="48"/>
      <c r="C50" s="48"/>
    </row>
    <row r="51" spans="1:3" x14ac:dyDescent="0.35">
      <c r="A51" s="47"/>
      <c r="B51" s="48"/>
      <c r="C51" s="48"/>
    </row>
    <row r="52" spans="1:3" x14ac:dyDescent="0.35">
      <c r="A52" s="47"/>
      <c r="B52" s="48"/>
      <c r="C52" s="48"/>
    </row>
    <row r="53" spans="1:3" x14ac:dyDescent="0.35">
      <c r="A53" s="47"/>
      <c r="B53" s="48"/>
      <c r="C53" s="48"/>
    </row>
    <row r="54" spans="1:3" x14ac:dyDescent="0.35">
      <c r="A54" s="47"/>
      <c r="B54" s="48"/>
      <c r="C54" s="48"/>
    </row>
    <row r="55" spans="1:3" x14ac:dyDescent="0.35">
      <c r="A55" s="47"/>
      <c r="B55" s="48"/>
      <c r="C55" s="48"/>
    </row>
    <row r="56" spans="1:3" x14ac:dyDescent="0.35">
      <c r="A56" s="47"/>
      <c r="B56" s="48"/>
      <c r="C56" s="48"/>
    </row>
    <row r="57" spans="1:3" x14ac:dyDescent="0.35">
      <c r="A57" s="47"/>
      <c r="B57" s="48"/>
      <c r="C57" s="48"/>
    </row>
    <row r="58" spans="1:3" x14ac:dyDescent="0.35">
      <c r="A58" s="47"/>
      <c r="B58" s="48"/>
      <c r="C58" s="48"/>
    </row>
    <row r="59" spans="1:3" x14ac:dyDescent="0.35">
      <c r="A59" s="47"/>
      <c r="B59" s="48"/>
      <c r="C59" s="48"/>
    </row>
    <row r="60" spans="1:3" x14ac:dyDescent="0.35">
      <c r="A60" s="47"/>
      <c r="B60" s="48"/>
      <c r="C60" s="48"/>
    </row>
    <row r="61" spans="1:3" x14ac:dyDescent="0.35">
      <c r="A61" s="47"/>
      <c r="B61" s="48"/>
      <c r="C61" s="48"/>
    </row>
    <row r="62" spans="1:3" x14ac:dyDescent="0.35">
      <c r="A62" s="47"/>
      <c r="B62" s="48"/>
      <c r="C62" s="48"/>
    </row>
    <row r="63" spans="1:3" x14ac:dyDescent="0.35">
      <c r="A63" s="47"/>
      <c r="B63" s="48"/>
      <c r="C63" s="48"/>
    </row>
    <row r="64" spans="1:3" x14ac:dyDescent="0.35">
      <c r="A64" s="47"/>
      <c r="B64" s="48"/>
      <c r="C64" s="48"/>
    </row>
    <row r="65" spans="1:3" x14ac:dyDescent="0.35">
      <c r="A65" s="47"/>
      <c r="B65" s="48"/>
      <c r="C65" s="48"/>
    </row>
    <row r="66" spans="1:3" x14ac:dyDescent="0.35">
      <c r="A66" s="47"/>
      <c r="B66" s="48"/>
      <c r="C66" s="48"/>
    </row>
    <row r="67" spans="1:3" x14ac:dyDescent="0.35">
      <c r="A67" s="47"/>
      <c r="B67" s="48"/>
      <c r="C67" s="48"/>
    </row>
    <row r="68" spans="1:3" x14ac:dyDescent="0.35">
      <c r="A68" s="47"/>
      <c r="B68" s="48"/>
      <c r="C68" s="48"/>
    </row>
    <row r="69" spans="1:3" x14ac:dyDescent="0.35">
      <c r="A69" s="47"/>
      <c r="B69" s="48"/>
      <c r="C69" s="48"/>
    </row>
    <row r="70" spans="1:3" x14ac:dyDescent="0.35">
      <c r="A70" s="47"/>
      <c r="B70" s="48"/>
      <c r="C70" s="48"/>
    </row>
    <row r="71" spans="1:3" x14ac:dyDescent="0.35">
      <c r="A71" s="47"/>
      <c r="B71" s="48"/>
      <c r="C71" s="48"/>
    </row>
    <row r="72" spans="1:3" x14ac:dyDescent="0.35">
      <c r="A72" s="47"/>
      <c r="B72" s="48"/>
      <c r="C72" s="48"/>
    </row>
    <row r="73" spans="1:3" x14ac:dyDescent="0.35">
      <c r="A73" s="47"/>
      <c r="B73" s="48"/>
      <c r="C73" s="48"/>
    </row>
    <row r="74" spans="1:3" x14ac:dyDescent="0.35">
      <c r="A74" s="47"/>
    </row>
    <row r="75" spans="1:3" x14ac:dyDescent="0.35">
      <c r="A75" s="47"/>
    </row>
    <row r="76" spans="1:3" x14ac:dyDescent="0.35">
      <c r="A76" s="47"/>
    </row>
    <row r="77" spans="1:3" x14ac:dyDescent="0.35">
      <c r="A77" s="47"/>
    </row>
    <row r="78" spans="1:3" x14ac:dyDescent="0.35">
      <c r="A78" s="10"/>
      <c r="B78" s="4"/>
      <c r="C78" s="4"/>
    </row>
    <row r="79" spans="1:3" x14ac:dyDescent="0.35">
      <c r="A79" s="3"/>
      <c r="B79" s="4"/>
      <c r="C79" s="4"/>
    </row>
    <row r="80" spans="1:3" x14ac:dyDescent="0.35">
      <c r="A80" s="10"/>
      <c r="B80" s="4"/>
      <c r="C80" s="4"/>
    </row>
    <row r="81" spans="1:3" x14ac:dyDescent="0.35">
      <c r="A81" s="3"/>
      <c r="B81" s="4"/>
      <c r="C81" s="4"/>
    </row>
    <row r="82" spans="1:3" x14ac:dyDescent="0.35">
      <c r="A82" s="10"/>
      <c r="B82" s="4"/>
      <c r="C82" s="4"/>
    </row>
    <row r="83" spans="1:3" x14ac:dyDescent="0.35">
      <c r="A83" s="3"/>
      <c r="B83" s="4"/>
      <c r="C83" s="4"/>
    </row>
    <row r="84" spans="1:3" x14ac:dyDescent="0.35">
      <c r="A84" s="10"/>
      <c r="B84" s="4"/>
      <c r="C84" s="4"/>
    </row>
    <row r="85" spans="1:3" x14ac:dyDescent="0.35">
      <c r="A85" s="3"/>
      <c r="B85" s="4"/>
      <c r="C85" s="4"/>
    </row>
    <row r="86" spans="1:3" x14ac:dyDescent="0.35">
      <c r="A86" s="10"/>
      <c r="B86" s="4"/>
      <c r="C86" s="4"/>
    </row>
    <row r="87" spans="1:3" x14ac:dyDescent="0.35">
      <c r="A87" s="3"/>
      <c r="B87" s="4"/>
      <c r="C87" s="4"/>
    </row>
    <row r="88" spans="1:3" x14ac:dyDescent="0.35">
      <c r="A88" s="10"/>
      <c r="B88" s="4"/>
      <c r="C88" s="4"/>
    </row>
    <row r="89" spans="1:3" x14ac:dyDescent="0.35">
      <c r="A89" s="3"/>
      <c r="B89" s="4"/>
      <c r="C89" s="4"/>
    </row>
    <row r="90" spans="1:3" x14ac:dyDescent="0.35">
      <c r="A90" s="10"/>
      <c r="B90" s="4"/>
      <c r="C90" s="4"/>
    </row>
    <row r="91" spans="1:3" x14ac:dyDescent="0.35">
      <c r="A91" s="3"/>
      <c r="B91" s="4"/>
      <c r="C91" s="4"/>
    </row>
    <row r="92" spans="1:3" x14ac:dyDescent="0.35">
      <c r="A92" s="10"/>
    </row>
  </sheetData>
  <mergeCells count="1">
    <mergeCell ref="B4:C4"/>
  </mergeCells>
  <phoneticPr fontId="29" type="noConversion"/>
  <hyperlinks>
    <hyperlink ref="E20" location="Contents!A1" display="Contents!A1" xr:uid="{5A6DC9A5-37BC-4B91-905C-B2C904702446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72A0E-3E5D-41F7-80C2-215EC7AB2AAC}">
  <dimension ref="A1:E728"/>
  <sheetViews>
    <sheetView showGridLines="0" topLeftCell="A6" zoomScaleNormal="100" workbookViewId="0">
      <selection activeCell="E23" sqref="E23"/>
    </sheetView>
  </sheetViews>
  <sheetFormatPr defaultRowHeight="14.5" x14ac:dyDescent="0.35"/>
  <cols>
    <col min="1" max="1" width="14.453125" customWidth="1"/>
    <col min="2" max="2" width="12.81640625" customWidth="1"/>
    <col min="3" max="3" width="10.7265625" customWidth="1"/>
  </cols>
  <sheetData>
    <row r="1" spans="1:3" x14ac:dyDescent="0.35">
      <c r="A1" s="9" t="str">
        <f xml:space="preserve"> CONCATENATE("Box 3.1  ",Contents!C14)</f>
        <v>Box 3.1  Headline inflation</v>
      </c>
      <c r="B1" s="9"/>
    </row>
    <row r="2" spans="1:3" x14ac:dyDescent="0.35">
      <c r="A2" s="9"/>
      <c r="B2" s="9"/>
    </row>
    <row r="3" spans="1:3" x14ac:dyDescent="0.35">
      <c r="A3" t="s">
        <v>145</v>
      </c>
      <c r="B3" s="9"/>
    </row>
    <row r="4" spans="1:3" ht="22" customHeight="1" x14ac:dyDescent="0.35">
      <c r="A4" s="42" t="s">
        <v>9</v>
      </c>
      <c r="B4" s="42" t="s">
        <v>64</v>
      </c>
      <c r="C4" s="42" t="s">
        <v>65</v>
      </c>
    </row>
    <row r="5" spans="1:3" x14ac:dyDescent="0.35">
      <c r="A5" s="16" t="s">
        <v>66</v>
      </c>
      <c r="B5" s="74">
        <v>15.179389909788872</v>
      </c>
      <c r="C5" s="74">
        <v>0.60573985858305657</v>
      </c>
    </row>
    <row r="6" spans="1:3" x14ac:dyDescent="0.35">
      <c r="A6" s="16" t="s">
        <v>67</v>
      </c>
      <c r="B6" s="74">
        <v>11.41792176021692</v>
      </c>
      <c r="C6" s="74">
        <v>0.63552131472844853</v>
      </c>
    </row>
    <row r="7" spans="1:3" x14ac:dyDescent="0.35">
      <c r="A7" s="16" t="s">
        <v>68</v>
      </c>
      <c r="B7" s="74">
        <v>9.7272206291589907</v>
      </c>
      <c r="C7" s="74">
        <v>1.3387764131027666</v>
      </c>
    </row>
    <row r="8" spans="1:3" x14ac:dyDescent="0.35">
      <c r="A8" s="16" t="s">
        <v>69</v>
      </c>
      <c r="B8" s="74">
        <v>8.9332138311420266</v>
      </c>
      <c r="C8" s="74">
        <v>0.25588412919233505</v>
      </c>
    </row>
    <row r="9" spans="1:3" x14ac:dyDescent="0.35">
      <c r="A9" s="16" t="s">
        <v>70</v>
      </c>
      <c r="B9" s="74">
        <v>7.7638539468343764</v>
      </c>
      <c r="C9" s="74">
        <v>0.14614616866675692</v>
      </c>
    </row>
    <row r="10" spans="1:3" x14ac:dyDescent="0.35">
      <c r="A10" s="16" t="s">
        <v>71</v>
      </c>
      <c r="B10" s="74">
        <v>5.9958403067038288</v>
      </c>
      <c r="C10" s="74">
        <v>2.8800307384615698</v>
      </c>
    </row>
    <row r="11" spans="1:3" x14ac:dyDescent="0.35">
      <c r="A11" s="16" t="s">
        <v>72</v>
      </c>
      <c r="B11" s="74">
        <v>4.9772903396340178</v>
      </c>
      <c r="C11" s="74">
        <v>1.643145544702068</v>
      </c>
    </row>
    <row r="12" spans="1:3" x14ac:dyDescent="0.35">
      <c r="A12" s="16" t="s">
        <v>73</v>
      </c>
      <c r="B12" s="74">
        <v>4.6396716293698477</v>
      </c>
      <c r="C12" s="74">
        <v>0.90292489238655671</v>
      </c>
    </row>
    <row r="13" spans="1:3" x14ac:dyDescent="0.35">
      <c r="A13" s="16" t="s">
        <v>74</v>
      </c>
      <c r="B13" s="74">
        <v>4.161463083866983</v>
      </c>
      <c r="C13" s="74">
        <v>-1.7956641177243766</v>
      </c>
    </row>
    <row r="14" spans="1:3" x14ac:dyDescent="0.35">
      <c r="A14" s="16" t="s">
        <v>75</v>
      </c>
      <c r="B14" s="74">
        <v>3.7224267099677282</v>
      </c>
      <c r="C14" s="74">
        <v>-0.15312036104067608</v>
      </c>
    </row>
    <row r="15" spans="1:3" x14ac:dyDescent="0.35">
      <c r="A15" s="16" t="s">
        <v>76</v>
      </c>
      <c r="B15" s="74">
        <v>3.1176256068870236</v>
      </c>
      <c r="C15" s="74">
        <v>-0.6517321199822721</v>
      </c>
    </row>
    <row r="16" spans="1:3" x14ac:dyDescent="0.35">
      <c r="A16" s="63" t="s">
        <v>77</v>
      </c>
      <c r="B16" s="74">
        <v>2.8897837702993194</v>
      </c>
      <c r="C16" s="74">
        <v>0.16876500903409944</v>
      </c>
    </row>
    <row r="17" spans="1:5" x14ac:dyDescent="0.35">
      <c r="A17" s="16" t="s">
        <v>78</v>
      </c>
      <c r="B17" s="74">
        <v>2.2327382033687946</v>
      </c>
      <c r="C17" s="74">
        <v>-0.60284295447381597</v>
      </c>
    </row>
    <row r="18" spans="1:5" x14ac:dyDescent="0.35">
      <c r="A18" s="16" t="s">
        <v>79</v>
      </c>
      <c r="B18" s="74">
        <v>0.74636050711269164</v>
      </c>
      <c r="C18" s="74">
        <v>-0.17126495968370767</v>
      </c>
    </row>
    <row r="19" spans="1:5" x14ac:dyDescent="0.35">
      <c r="A19" s="16" t="s">
        <v>80</v>
      </c>
      <c r="B19" s="74">
        <v>0.73162470672664026</v>
      </c>
      <c r="C19" s="74">
        <v>-1.3003595830534287</v>
      </c>
    </row>
    <row r="20" spans="1:5" x14ac:dyDescent="0.35">
      <c r="A20" s="16" t="s">
        <v>81</v>
      </c>
      <c r="B20" s="74">
        <v>0.30855228904627885</v>
      </c>
      <c r="C20" s="74">
        <v>-0.50694384281217442</v>
      </c>
    </row>
    <row r="21" spans="1:5" x14ac:dyDescent="0.35">
      <c r="A21" s="47"/>
      <c r="B21" s="48"/>
      <c r="C21" s="48"/>
    </row>
    <row r="22" spans="1:5" x14ac:dyDescent="0.35">
      <c r="A22" s="47"/>
      <c r="B22" s="48"/>
      <c r="C22" s="48"/>
    </row>
    <row r="23" spans="1:5" x14ac:dyDescent="0.35">
      <c r="A23" s="47"/>
      <c r="B23" s="48"/>
      <c r="C23" s="48"/>
      <c r="E23" s="2" t="s">
        <v>5</v>
      </c>
    </row>
    <row r="24" spans="1:5" x14ac:dyDescent="0.35">
      <c r="A24" s="47"/>
      <c r="B24" s="48"/>
      <c r="C24" s="48"/>
    </row>
    <row r="25" spans="1:5" x14ac:dyDescent="0.35">
      <c r="A25" s="47"/>
      <c r="B25" s="48"/>
      <c r="C25" s="48"/>
    </row>
    <row r="26" spans="1:5" x14ac:dyDescent="0.35">
      <c r="A26" s="47"/>
      <c r="B26" s="48"/>
      <c r="C26" s="48"/>
    </row>
    <row r="27" spans="1:5" x14ac:dyDescent="0.35">
      <c r="A27" s="47"/>
      <c r="B27" s="48"/>
      <c r="C27" s="48"/>
    </row>
    <row r="28" spans="1:5" x14ac:dyDescent="0.35">
      <c r="A28" s="47"/>
      <c r="B28" s="48"/>
      <c r="C28" s="48"/>
    </row>
    <row r="29" spans="1:5" x14ac:dyDescent="0.35">
      <c r="A29" s="47"/>
      <c r="B29" s="48"/>
      <c r="C29" s="48"/>
    </row>
    <row r="30" spans="1:5" x14ac:dyDescent="0.35">
      <c r="A30" s="47"/>
      <c r="B30" s="48"/>
      <c r="C30" s="48"/>
    </row>
    <row r="31" spans="1:5" x14ac:dyDescent="0.35">
      <c r="A31" s="47"/>
      <c r="B31" s="48"/>
      <c r="C31" s="48"/>
    </row>
    <row r="32" spans="1:5" x14ac:dyDescent="0.35">
      <c r="A32" s="47"/>
      <c r="B32" s="48"/>
      <c r="C32" s="48"/>
    </row>
    <row r="33" spans="1:3" x14ac:dyDescent="0.35">
      <c r="A33" s="47"/>
      <c r="B33" s="48"/>
      <c r="C33" s="48"/>
    </row>
    <row r="34" spans="1:3" x14ac:dyDescent="0.35">
      <c r="A34" s="47"/>
      <c r="B34" s="48"/>
      <c r="C34" s="48"/>
    </row>
    <row r="35" spans="1:3" x14ac:dyDescent="0.35">
      <c r="A35" s="47"/>
      <c r="B35" s="48"/>
      <c r="C35" s="48"/>
    </row>
    <row r="36" spans="1:3" x14ac:dyDescent="0.35">
      <c r="A36" s="47"/>
      <c r="B36" s="48"/>
      <c r="C36" s="48"/>
    </row>
    <row r="37" spans="1:3" x14ac:dyDescent="0.35">
      <c r="A37" s="47"/>
      <c r="B37" s="48"/>
      <c r="C37" s="48"/>
    </row>
    <row r="38" spans="1:3" x14ac:dyDescent="0.35">
      <c r="A38" s="47"/>
      <c r="B38" s="48"/>
      <c r="C38" s="48"/>
    </row>
    <row r="39" spans="1:3" x14ac:dyDescent="0.35">
      <c r="A39" s="47"/>
      <c r="B39" s="48"/>
      <c r="C39" s="48"/>
    </row>
    <row r="40" spans="1:3" x14ac:dyDescent="0.35">
      <c r="A40" s="47"/>
      <c r="B40" s="48"/>
      <c r="C40" s="48"/>
    </row>
    <row r="41" spans="1:3" x14ac:dyDescent="0.35">
      <c r="A41" s="47"/>
      <c r="B41" s="48"/>
      <c r="C41" s="48"/>
    </row>
    <row r="42" spans="1:3" x14ac:dyDescent="0.35">
      <c r="A42" s="47"/>
      <c r="B42" s="48"/>
      <c r="C42" s="48"/>
    </row>
    <row r="43" spans="1:3" x14ac:dyDescent="0.35">
      <c r="A43" s="47"/>
      <c r="B43" s="48"/>
      <c r="C43" s="48"/>
    </row>
    <row r="44" spans="1:3" x14ac:dyDescent="0.35">
      <c r="A44" s="47"/>
      <c r="B44" s="48"/>
      <c r="C44" s="48"/>
    </row>
    <row r="45" spans="1:3" x14ac:dyDescent="0.35">
      <c r="A45" s="47"/>
      <c r="B45" s="48"/>
      <c r="C45" s="48"/>
    </row>
    <row r="46" spans="1:3" x14ac:dyDescent="0.35">
      <c r="A46" s="47"/>
      <c r="B46" s="48"/>
      <c r="C46" s="48"/>
    </row>
    <row r="47" spans="1:3" x14ac:dyDescent="0.35">
      <c r="A47" s="47"/>
      <c r="B47" s="48"/>
      <c r="C47" s="48"/>
    </row>
    <row r="48" spans="1:3" x14ac:dyDescent="0.35">
      <c r="A48" s="47"/>
      <c r="B48" s="48"/>
      <c r="C48" s="48"/>
    </row>
    <row r="49" spans="1:2" x14ac:dyDescent="0.35">
      <c r="A49" s="47"/>
    </row>
    <row r="50" spans="1:2" x14ac:dyDescent="0.35">
      <c r="A50" s="47"/>
    </row>
    <row r="51" spans="1:2" x14ac:dyDescent="0.35">
      <c r="A51" s="47"/>
    </row>
    <row r="52" spans="1:2" x14ac:dyDescent="0.35">
      <c r="A52" s="47"/>
      <c r="B52" s="30"/>
    </row>
    <row r="53" spans="1:2" x14ac:dyDescent="0.35">
      <c r="A53" s="32"/>
      <c r="B53" s="30"/>
    </row>
    <row r="54" spans="1:2" x14ac:dyDescent="0.35">
      <c r="A54" s="32"/>
      <c r="B54" s="30"/>
    </row>
    <row r="55" spans="1:2" x14ac:dyDescent="0.35">
      <c r="A55" s="32"/>
      <c r="B55" s="4"/>
    </row>
    <row r="56" spans="1:2" x14ac:dyDescent="0.35">
      <c r="A56" s="32"/>
      <c r="B56" s="4"/>
    </row>
    <row r="57" spans="1:2" x14ac:dyDescent="0.35">
      <c r="A57" s="32"/>
      <c r="B57" s="4"/>
    </row>
    <row r="58" spans="1:2" x14ac:dyDescent="0.35">
      <c r="A58" s="32"/>
      <c r="B58" s="4"/>
    </row>
    <row r="59" spans="1:2" x14ac:dyDescent="0.35">
      <c r="A59" s="32"/>
      <c r="B59" s="4"/>
    </row>
    <row r="60" spans="1:2" x14ac:dyDescent="0.35">
      <c r="A60" s="32"/>
      <c r="B60" s="4"/>
    </row>
    <row r="61" spans="1:2" x14ac:dyDescent="0.35">
      <c r="A61" s="32"/>
      <c r="B61" s="4"/>
    </row>
    <row r="62" spans="1:2" x14ac:dyDescent="0.35">
      <c r="A62" s="32"/>
      <c r="B62" s="4"/>
    </row>
    <row r="63" spans="1:2" x14ac:dyDescent="0.35">
      <c r="A63" s="32"/>
      <c r="B63" s="4"/>
    </row>
    <row r="64" spans="1:2" x14ac:dyDescent="0.35">
      <c r="A64" s="20"/>
      <c r="B64" s="4"/>
    </row>
    <row r="65" spans="1:2" x14ac:dyDescent="0.35">
      <c r="A65" s="20"/>
      <c r="B65" s="4"/>
    </row>
    <row r="66" spans="1:2" x14ac:dyDescent="0.35">
      <c r="A66" s="20"/>
      <c r="B66" s="4"/>
    </row>
    <row r="67" spans="1:2" x14ac:dyDescent="0.35">
      <c r="A67" s="20"/>
      <c r="B67" s="4"/>
    </row>
    <row r="68" spans="1:2" x14ac:dyDescent="0.35">
      <c r="A68" s="20"/>
      <c r="B68" s="4"/>
    </row>
    <row r="69" spans="1:2" x14ac:dyDescent="0.35">
      <c r="A69" s="20"/>
      <c r="B69" s="4"/>
    </row>
    <row r="70" spans="1:2" x14ac:dyDescent="0.35">
      <c r="A70" s="20"/>
      <c r="B70" s="4"/>
    </row>
    <row r="71" spans="1:2" x14ac:dyDescent="0.35">
      <c r="A71" s="20"/>
      <c r="B71" s="4"/>
    </row>
    <row r="72" spans="1:2" x14ac:dyDescent="0.35">
      <c r="A72" s="20"/>
      <c r="B72" s="4"/>
    </row>
    <row r="73" spans="1:2" x14ac:dyDescent="0.35">
      <c r="A73" s="20"/>
      <c r="B73" s="4"/>
    </row>
    <row r="74" spans="1:2" x14ac:dyDescent="0.35">
      <c r="A74" s="20"/>
      <c r="B74" s="4"/>
    </row>
    <row r="75" spans="1:2" x14ac:dyDescent="0.35">
      <c r="A75" s="20"/>
      <c r="B75" s="4"/>
    </row>
    <row r="76" spans="1:2" x14ac:dyDescent="0.35">
      <c r="A76" s="20"/>
      <c r="B76" s="4"/>
    </row>
    <row r="77" spans="1:2" x14ac:dyDescent="0.35">
      <c r="A77" s="20"/>
      <c r="B77" s="4"/>
    </row>
    <row r="78" spans="1:2" x14ac:dyDescent="0.35">
      <c r="A78" s="20"/>
      <c r="B78" s="4"/>
    </row>
    <row r="79" spans="1:2" x14ac:dyDescent="0.35">
      <c r="A79" s="20"/>
      <c r="B79" s="4"/>
    </row>
    <row r="80" spans="1:2" x14ac:dyDescent="0.35">
      <c r="A80" s="20"/>
      <c r="B80" s="4"/>
    </row>
    <row r="81" spans="1:2" x14ac:dyDescent="0.35">
      <c r="A81" s="20"/>
      <c r="B81" s="4"/>
    </row>
    <row r="82" spans="1:2" x14ac:dyDescent="0.35">
      <c r="A82" s="20"/>
      <c r="B82" s="4"/>
    </row>
    <row r="83" spans="1:2" x14ac:dyDescent="0.35">
      <c r="A83" s="20"/>
      <c r="B83" s="4"/>
    </row>
    <row r="84" spans="1:2" x14ac:dyDescent="0.35">
      <c r="A84" s="20"/>
      <c r="B84" s="4"/>
    </row>
    <row r="85" spans="1:2" x14ac:dyDescent="0.35">
      <c r="A85" s="20"/>
      <c r="B85" s="4"/>
    </row>
    <row r="86" spans="1:2" x14ac:dyDescent="0.35">
      <c r="A86" s="20"/>
      <c r="B86" s="4"/>
    </row>
    <row r="87" spans="1:2" x14ac:dyDescent="0.35">
      <c r="A87" s="20"/>
      <c r="B87" s="4"/>
    </row>
    <row r="88" spans="1:2" x14ac:dyDescent="0.35">
      <c r="A88" s="20"/>
      <c r="B88" s="4"/>
    </row>
    <row r="89" spans="1:2" x14ac:dyDescent="0.35">
      <c r="A89" s="20"/>
      <c r="B89" s="4"/>
    </row>
    <row r="90" spans="1:2" x14ac:dyDescent="0.35">
      <c r="A90" s="20"/>
      <c r="B90" s="4"/>
    </row>
    <row r="91" spans="1:2" x14ac:dyDescent="0.35">
      <c r="A91" s="20"/>
      <c r="B91" s="4"/>
    </row>
    <row r="92" spans="1:2" x14ac:dyDescent="0.35">
      <c r="A92" s="20"/>
      <c r="B92" s="4"/>
    </row>
    <row r="93" spans="1:2" x14ac:dyDescent="0.35">
      <c r="A93" s="20"/>
      <c r="B93" s="4"/>
    </row>
    <row r="94" spans="1:2" x14ac:dyDescent="0.35">
      <c r="A94" s="20"/>
      <c r="B94" s="4"/>
    </row>
    <row r="95" spans="1:2" x14ac:dyDescent="0.35">
      <c r="A95" s="20"/>
      <c r="B95" s="4"/>
    </row>
    <row r="96" spans="1:2" x14ac:dyDescent="0.35">
      <c r="A96" s="20"/>
      <c r="B96" s="4"/>
    </row>
    <row r="97" spans="1:2" x14ac:dyDescent="0.35">
      <c r="A97" s="20"/>
      <c r="B97" s="4"/>
    </row>
    <row r="98" spans="1:2" x14ac:dyDescent="0.35">
      <c r="A98" s="20"/>
      <c r="B98" s="4"/>
    </row>
    <row r="99" spans="1:2" x14ac:dyDescent="0.35">
      <c r="A99" s="20"/>
      <c r="B99" s="4"/>
    </row>
    <row r="100" spans="1:2" x14ac:dyDescent="0.35">
      <c r="A100" s="20"/>
      <c r="B100" s="4"/>
    </row>
    <row r="101" spans="1:2" x14ac:dyDescent="0.35">
      <c r="A101" s="20"/>
      <c r="B101" s="4"/>
    </row>
    <row r="102" spans="1:2" x14ac:dyDescent="0.35">
      <c r="A102" s="20"/>
      <c r="B102" s="4"/>
    </row>
    <row r="103" spans="1:2" x14ac:dyDescent="0.35">
      <c r="A103" s="20"/>
      <c r="B103" s="4"/>
    </row>
    <row r="104" spans="1:2" x14ac:dyDescent="0.35">
      <c r="A104" s="20"/>
      <c r="B104" s="4"/>
    </row>
    <row r="105" spans="1:2" x14ac:dyDescent="0.35">
      <c r="A105" s="20"/>
      <c r="B105" s="4"/>
    </row>
    <row r="106" spans="1:2" x14ac:dyDescent="0.35">
      <c r="A106" s="20"/>
      <c r="B106" s="4"/>
    </row>
    <row r="107" spans="1:2" x14ac:dyDescent="0.35">
      <c r="A107" s="20"/>
      <c r="B107" s="4"/>
    </row>
    <row r="108" spans="1:2" x14ac:dyDescent="0.35">
      <c r="A108" s="20"/>
      <c r="B108" s="4"/>
    </row>
    <row r="109" spans="1:2" x14ac:dyDescent="0.35">
      <c r="A109" s="20"/>
      <c r="B109" s="4"/>
    </row>
    <row r="110" spans="1:2" x14ac:dyDescent="0.35">
      <c r="A110" s="20"/>
      <c r="B110" s="4"/>
    </row>
    <row r="111" spans="1:2" x14ac:dyDescent="0.35">
      <c r="A111" s="20"/>
      <c r="B111" s="4"/>
    </row>
    <row r="112" spans="1:2" x14ac:dyDescent="0.35">
      <c r="A112" s="20"/>
      <c r="B112" s="4"/>
    </row>
    <row r="113" spans="1:2" x14ac:dyDescent="0.35">
      <c r="A113" s="20"/>
      <c r="B113" s="4"/>
    </row>
    <row r="114" spans="1:2" x14ac:dyDescent="0.35">
      <c r="A114" s="20"/>
      <c r="B114" s="4"/>
    </row>
    <row r="115" spans="1:2" x14ac:dyDescent="0.35">
      <c r="A115" s="20"/>
      <c r="B115" s="4"/>
    </row>
    <row r="116" spans="1:2" x14ac:dyDescent="0.35">
      <c r="A116" s="20"/>
      <c r="B116" s="4"/>
    </row>
    <row r="117" spans="1:2" x14ac:dyDescent="0.35">
      <c r="A117" s="20"/>
      <c r="B117" s="4"/>
    </row>
    <row r="118" spans="1:2" x14ac:dyDescent="0.35">
      <c r="A118" s="20"/>
      <c r="B118" s="4"/>
    </row>
    <row r="119" spans="1:2" x14ac:dyDescent="0.35">
      <c r="A119" s="20"/>
      <c r="B119" s="4"/>
    </row>
    <row r="120" spans="1:2" x14ac:dyDescent="0.35">
      <c r="A120" s="20"/>
      <c r="B120" s="4"/>
    </row>
    <row r="121" spans="1:2" x14ac:dyDescent="0.35">
      <c r="A121" s="20"/>
      <c r="B121" s="4"/>
    </row>
    <row r="122" spans="1:2" x14ac:dyDescent="0.35">
      <c r="A122" s="20"/>
      <c r="B122" s="4"/>
    </row>
    <row r="123" spans="1:2" x14ac:dyDescent="0.35">
      <c r="A123" s="20"/>
      <c r="B123" s="4"/>
    </row>
    <row r="124" spans="1:2" x14ac:dyDescent="0.35">
      <c r="A124" s="20"/>
      <c r="B124" s="4"/>
    </row>
    <row r="125" spans="1:2" x14ac:dyDescent="0.35">
      <c r="A125" s="20"/>
      <c r="B125" s="4"/>
    </row>
    <row r="126" spans="1:2" x14ac:dyDescent="0.35">
      <c r="A126" s="20"/>
      <c r="B126" s="4"/>
    </row>
    <row r="127" spans="1:2" x14ac:dyDescent="0.35">
      <c r="A127" s="20"/>
      <c r="B127" s="4"/>
    </row>
    <row r="128" spans="1:2" x14ac:dyDescent="0.35">
      <c r="A128" s="20"/>
      <c r="B128" s="4"/>
    </row>
    <row r="129" spans="1:2" x14ac:dyDescent="0.35">
      <c r="A129" s="20"/>
      <c r="B129" s="4"/>
    </row>
    <row r="130" spans="1:2" x14ac:dyDescent="0.35">
      <c r="A130" s="20"/>
      <c r="B130" s="4"/>
    </row>
    <row r="131" spans="1:2" x14ac:dyDescent="0.35">
      <c r="A131" s="20"/>
      <c r="B131" s="4"/>
    </row>
    <row r="132" spans="1:2" x14ac:dyDescent="0.35">
      <c r="A132" s="20"/>
      <c r="B132" s="4"/>
    </row>
    <row r="133" spans="1:2" x14ac:dyDescent="0.35">
      <c r="A133" s="20"/>
      <c r="B133" s="4"/>
    </row>
    <row r="134" spans="1:2" x14ac:dyDescent="0.35">
      <c r="A134" s="20"/>
      <c r="B134" s="4"/>
    </row>
    <row r="135" spans="1:2" x14ac:dyDescent="0.35">
      <c r="A135" s="20"/>
      <c r="B135" s="4"/>
    </row>
    <row r="136" spans="1:2" x14ac:dyDescent="0.35">
      <c r="A136" s="20"/>
      <c r="B136" s="4"/>
    </row>
    <row r="137" spans="1:2" x14ac:dyDescent="0.35">
      <c r="A137" s="20"/>
      <c r="B137" s="4"/>
    </row>
    <row r="138" spans="1:2" x14ac:dyDescent="0.35">
      <c r="A138" s="20"/>
      <c r="B138" s="4"/>
    </row>
    <row r="139" spans="1:2" x14ac:dyDescent="0.35">
      <c r="A139" s="20"/>
      <c r="B139" s="4"/>
    </row>
    <row r="140" spans="1:2" x14ac:dyDescent="0.35">
      <c r="A140" s="20"/>
      <c r="B140" s="4"/>
    </row>
    <row r="141" spans="1:2" x14ac:dyDescent="0.35">
      <c r="A141" s="20"/>
      <c r="B141" s="4"/>
    </row>
    <row r="142" spans="1:2" x14ac:dyDescent="0.35">
      <c r="A142" s="20"/>
      <c r="B142" s="4"/>
    </row>
    <row r="143" spans="1:2" x14ac:dyDescent="0.35">
      <c r="A143" s="20"/>
      <c r="B143" s="4"/>
    </row>
    <row r="144" spans="1:2" x14ac:dyDescent="0.35">
      <c r="A144" s="20"/>
      <c r="B144" s="4"/>
    </row>
    <row r="145" spans="1:2" x14ac:dyDescent="0.35">
      <c r="A145" s="20"/>
      <c r="B145" s="4"/>
    </row>
    <row r="146" spans="1:2" x14ac:dyDescent="0.35">
      <c r="A146" s="20"/>
      <c r="B146" s="4"/>
    </row>
    <row r="147" spans="1:2" x14ac:dyDescent="0.35">
      <c r="A147" s="20"/>
      <c r="B147" s="4"/>
    </row>
    <row r="148" spans="1:2" x14ac:dyDescent="0.35">
      <c r="A148" s="20"/>
      <c r="B148" s="4"/>
    </row>
    <row r="149" spans="1:2" x14ac:dyDescent="0.35">
      <c r="A149" s="20"/>
      <c r="B149" s="4"/>
    </row>
    <row r="150" spans="1:2" x14ac:dyDescent="0.35">
      <c r="A150" s="20"/>
      <c r="B150" s="4"/>
    </row>
    <row r="151" spans="1:2" x14ac:dyDescent="0.35">
      <c r="A151" s="20"/>
      <c r="B151" s="4"/>
    </row>
    <row r="152" spans="1:2" x14ac:dyDescent="0.35">
      <c r="A152" s="20"/>
      <c r="B152" s="4"/>
    </row>
    <row r="153" spans="1:2" x14ac:dyDescent="0.35">
      <c r="A153" s="20"/>
      <c r="B153" s="4"/>
    </row>
    <row r="154" spans="1:2" x14ac:dyDescent="0.35">
      <c r="A154" s="20"/>
      <c r="B154" s="4"/>
    </row>
    <row r="155" spans="1:2" x14ac:dyDescent="0.35">
      <c r="A155" s="20"/>
      <c r="B155" s="4"/>
    </row>
    <row r="156" spans="1:2" x14ac:dyDescent="0.35">
      <c r="A156" s="20"/>
      <c r="B156" s="4"/>
    </row>
    <row r="157" spans="1:2" x14ac:dyDescent="0.35">
      <c r="A157" s="20"/>
      <c r="B157" s="4"/>
    </row>
    <row r="158" spans="1:2" x14ac:dyDescent="0.35">
      <c r="A158" s="20"/>
      <c r="B158" s="4"/>
    </row>
    <row r="159" spans="1:2" x14ac:dyDescent="0.35">
      <c r="A159" s="20"/>
      <c r="B159" s="4"/>
    </row>
    <row r="160" spans="1:2" x14ac:dyDescent="0.35">
      <c r="A160" s="20"/>
      <c r="B160" s="4"/>
    </row>
    <row r="161" spans="1:2" x14ac:dyDescent="0.35">
      <c r="A161" s="20"/>
      <c r="B161" s="4"/>
    </row>
    <row r="162" spans="1:2" x14ac:dyDescent="0.35">
      <c r="A162" s="20"/>
      <c r="B162" s="4"/>
    </row>
    <row r="163" spans="1:2" x14ac:dyDescent="0.35">
      <c r="A163" s="20"/>
      <c r="B163" s="4"/>
    </row>
    <row r="164" spans="1:2" x14ac:dyDescent="0.35">
      <c r="A164" s="20"/>
      <c r="B164" s="4"/>
    </row>
    <row r="165" spans="1:2" x14ac:dyDescent="0.35">
      <c r="A165" s="20"/>
      <c r="B165" s="4"/>
    </row>
    <row r="166" spans="1:2" x14ac:dyDescent="0.35">
      <c r="A166" s="20"/>
      <c r="B166" s="4"/>
    </row>
    <row r="167" spans="1:2" x14ac:dyDescent="0.35">
      <c r="A167" s="20"/>
      <c r="B167" s="4"/>
    </row>
    <row r="168" spans="1:2" x14ac:dyDescent="0.35">
      <c r="A168" s="20"/>
      <c r="B168" s="4"/>
    </row>
    <row r="169" spans="1:2" x14ac:dyDescent="0.35">
      <c r="A169" s="20"/>
      <c r="B169" s="4"/>
    </row>
    <row r="170" spans="1:2" x14ac:dyDescent="0.35">
      <c r="A170" s="20"/>
      <c r="B170" s="4"/>
    </row>
    <row r="171" spans="1:2" x14ac:dyDescent="0.35">
      <c r="A171" s="20"/>
      <c r="B171" s="4"/>
    </row>
    <row r="172" spans="1:2" x14ac:dyDescent="0.35">
      <c r="A172" s="20"/>
      <c r="B172" s="4"/>
    </row>
    <row r="173" spans="1:2" x14ac:dyDescent="0.35">
      <c r="A173" s="20"/>
      <c r="B173" s="4"/>
    </row>
    <row r="174" spans="1:2" x14ac:dyDescent="0.35">
      <c r="A174" s="20"/>
      <c r="B174" s="4"/>
    </row>
    <row r="175" spans="1:2" x14ac:dyDescent="0.35">
      <c r="A175" s="20"/>
      <c r="B175" s="4"/>
    </row>
    <row r="176" spans="1:2" x14ac:dyDescent="0.35">
      <c r="A176" s="20"/>
      <c r="B176" s="4"/>
    </row>
    <row r="177" spans="1:2" x14ac:dyDescent="0.35">
      <c r="A177" s="20"/>
      <c r="B177" s="4"/>
    </row>
    <row r="178" spans="1:2" x14ac:dyDescent="0.35">
      <c r="A178" s="20"/>
      <c r="B178" s="4"/>
    </row>
    <row r="179" spans="1:2" x14ac:dyDescent="0.35">
      <c r="A179" s="20"/>
      <c r="B179" s="4"/>
    </row>
    <row r="180" spans="1:2" x14ac:dyDescent="0.35">
      <c r="A180" s="20"/>
      <c r="B180" s="4"/>
    </row>
    <row r="181" spans="1:2" x14ac:dyDescent="0.35">
      <c r="A181" s="20"/>
      <c r="B181" s="4"/>
    </row>
    <row r="182" spans="1:2" x14ac:dyDescent="0.35">
      <c r="A182" s="20"/>
      <c r="B182" s="4"/>
    </row>
    <row r="183" spans="1:2" x14ac:dyDescent="0.35">
      <c r="A183" s="20"/>
      <c r="B183" s="4"/>
    </row>
    <row r="184" spans="1:2" x14ac:dyDescent="0.35">
      <c r="A184" s="20"/>
      <c r="B184" s="4"/>
    </row>
    <row r="185" spans="1:2" x14ac:dyDescent="0.35">
      <c r="A185" s="20"/>
      <c r="B185" s="4"/>
    </row>
    <row r="186" spans="1:2" x14ac:dyDescent="0.35">
      <c r="A186" s="20"/>
      <c r="B186" s="4"/>
    </row>
    <row r="187" spans="1:2" x14ac:dyDescent="0.35">
      <c r="A187" s="20"/>
      <c r="B187" s="4"/>
    </row>
    <row r="188" spans="1:2" x14ac:dyDescent="0.35">
      <c r="A188" s="20"/>
      <c r="B188" s="4"/>
    </row>
    <row r="189" spans="1:2" x14ac:dyDescent="0.35">
      <c r="A189" s="20"/>
      <c r="B189" s="4"/>
    </row>
    <row r="190" spans="1:2" x14ac:dyDescent="0.35">
      <c r="A190" s="20"/>
      <c r="B190" s="4"/>
    </row>
    <row r="191" spans="1:2" x14ac:dyDescent="0.35">
      <c r="A191" s="20"/>
      <c r="B191" s="4"/>
    </row>
    <row r="192" spans="1:2" x14ac:dyDescent="0.35">
      <c r="A192" s="20"/>
      <c r="B192" s="4"/>
    </row>
    <row r="193" spans="1:2" x14ac:dyDescent="0.35">
      <c r="A193" s="20"/>
      <c r="B193" s="4"/>
    </row>
    <row r="194" spans="1:2" x14ac:dyDescent="0.35">
      <c r="A194" s="20"/>
      <c r="B194" s="4"/>
    </row>
    <row r="195" spans="1:2" x14ac:dyDescent="0.35">
      <c r="A195" s="20"/>
      <c r="B195" s="4"/>
    </row>
    <row r="196" spans="1:2" x14ac:dyDescent="0.35">
      <c r="A196" s="20"/>
      <c r="B196" s="4"/>
    </row>
    <row r="197" spans="1:2" x14ac:dyDescent="0.35">
      <c r="A197" s="20"/>
      <c r="B197" s="4"/>
    </row>
    <row r="198" spans="1:2" x14ac:dyDescent="0.35">
      <c r="A198" s="20"/>
      <c r="B198" s="4"/>
    </row>
    <row r="199" spans="1:2" x14ac:dyDescent="0.35">
      <c r="A199" s="20"/>
      <c r="B199" s="4"/>
    </row>
    <row r="200" spans="1:2" x14ac:dyDescent="0.35">
      <c r="A200" s="20"/>
      <c r="B200" s="4"/>
    </row>
    <row r="201" spans="1:2" x14ac:dyDescent="0.35">
      <c r="A201" s="20"/>
      <c r="B201" s="4"/>
    </row>
    <row r="202" spans="1:2" x14ac:dyDescent="0.35">
      <c r="A202" s="20"/>
      <c r="B202" s="4"/>
    </row>
    <row r="203" spans="1:2" x14ac:dyDescent="0.35">
      <c r="A203" s="20"/>
      <c r="B203" s="4"/>
    </row>
    <row r="204" spans="1:2" x14ac:dyDescent="0.35">
      <c r="A204" s="20"/>
      <c r="B204" s="4"/>
    </row>
    <row r="205" spans="1:2" x14ac:dyDescent="0.35">
      <c r="A205" s="20"/>
      <c r="B205" s="4"/>
    </row>
    <row r="206" spans="1:2" x14ac:dyDescent="0.35">
      <c r="A206" s="20"/>
      <c r="B206" s="4"/>
    </row>
    <row r="207" spans="1:2" x14ac:dyDescent="0.35">
      <c r="A207" s="20"/>
      <c r="B207" s="4"/>
    </row>
    <row r="208" spans="1:2" x14ac:dyDescent="0.35">
      <c r="A208" s="20"/>
      <c r="B208" s="4"/>
    </row>
    <row r="209" spans="1:2" x14ac:dyDescent="0.35">
      <c r="A209" s="20"/>
      <c r="B209" s="4"/>
    </row>
    <row r="210" spans="1:2" x14ac:dyDescent="0.35">
      <c r="A210" s="20"/>
      <c r="B210" s="4"/>
    </row>
    <row r="211" spans="1:2" x14ac:dyDescent="0.35">
      <c r="A211" s="20"/>
      <c r="B211" s="4"/>
    </row>
    <row r="212" spans="1:2" x14ac:dyDescent="0.35">
      <c r="A212" s="20"/>
      <c r="B212" s="4"/>
    </row>
    <row r="213" spans="1:2" x14ac:dyDescent="0.35">
      <c r="A213" s="20"/>
      <c r="B213" s="4"/>
    </row>
    <row r="214" spans="1:2" x14ac:dyDescent="0.35">
      <c r="A214" s="20"/>
      <c r="B214" s="4"/>
    </row>
    <row r="215" spans="1:2" x14ac:dyDescent="0.35">
      <c r="A215" s="20"/>
      <c r="B215" s="4"/>
    </row>
    <row r="216" spans="1:2" x14ac:dyDescent="0.35">
      <c r="A216" s="20"/>
      <c r="B216" s="4"/>
    </row>
    <row r="217" spans="1:2" x14ac:dyDescent="0.35">
      <c r="A217" s="20"/>
      <c r="B217" s="4"/>
    </row>
    <row r="218" spans="1:2" x14ac:dyDescent="0.35">
      <c r="A218" s="20"/>
      <c r="B218" s="4"/>
    </row>
    <row r="219" spans="1:2" x14ac:dyDescent="0.35">
      <c r="A219" s="20"/>
      <c r="B219" s="4"/>
    </row>
    <row r="220" spans="1:2" x14ac:dyDescent="0.35">
      <c r="A220" s="20"/>
      <c r="B220" s="4"/>
    </row>
    <row r="221" spans="1:2" x14ac:dyDescent="0.35">
      <c r="A221" s="20"/>
      <c r="B221" s="4"/>
    </row>
    <row r="222" spans="1:2" x14ac:dyDescent="0.35">
      <c r="A222" s="20"/>
      <c r="B222" s="4"/>
    </row>
    <row r="223" spans="1:2" x14ac:dyDescent="0.35">
      <c r="A223" s="20"/>
      <c r="B223" s="4"/>
    </row>
    <row r="224" spans="1:2" x14ac:dyDescent="0.35">
      <c r="A224" s="20"/>
      <c r="B224" s="4"/>
    </row>
    <row r="225" spans="1:2" x14ac:dyDescent="0.35">
      <c r="A225" s="20"/>
      <c r="B225" s="4"/>
    </row>
    <row r="226" spans="1:2" x14ac:dyDescent="0.35">
      <c r="A226" s="20"/>
      <c r="B226" s="4"/>
    </row>
    <row r="227" spans="1:2" x14ac:dyDescent="0.35">
      <c r="A227" s="20"/>
      <c r="B227" s="4"/>
    </row>
    <row r="228" spans="1:2" x14ac:dyDescent="0.35">
      <c r="A228" s="20"/>
      <c r="B228" s="4"/>
    </row>
    <row r="229" spans="1:2" x14ac:dyDescent="0.35">
      <c r="A229" s="20"/>
      <c r="B229" s="4"/>
    </row>
    <row r="230" spans="1:2" x14ac:dyDescent="0.35">
      <c r="A230" s="20"/>
      <c r="B230" s="4"/>
    </row>
    <row r="231" spans="1:2" x14ac:dyDescent="0.35">
      <c r="A231" s="20"/>
      <c r="B231" s="4"/>
    </row>
    <row r="232" spans="1:2" x14ac:dyDescent="0.35">
      <c r="A232" s="20"/>
      <c r="B232" s="4"/>
    </row>
    <row r="233" spans="1:2" x14ac:dyDescent="0.35">
      <c r="A233" s="20"/>
      <c r="B233" s="4"/>
    </row>
    <row r="234" spans="1:2" x14ac:dyDescent="0.35">
      <c r="A234" s="20"/>
      <c r="B234" s="4"/>
    </row>
    <row r="235" spans="1:2" x14ac:dyDescent="0.35">
      <c r="A235" s="20"/>
      <c r="B235" s="4"/>
    </row>
    <row r="236" spans="1:2" x14ac:dyDescent="0.35">
      <c r="A236" s="20"/>
      <c r="B236" s="4"/>
    </row>
    <row r="237" spans="1:2" x14ac:dyDescent="0.35">
      <c r="A237" s="20"/>
      <c r="B237" s="4"/>
    </row>
    <row r="238" spans="1:2" x14ac:dyDescent="0.35">
      <c r="A238" s="20"/>
      <c r="B238" s="4"/>
    </row>
    <row r="239" spans="1:2" x14ac:dyDescent="0.35">
      <c r="A239" s="20"/>
      <c r="B239" s="4"/>
    </row>
    <row r="240" spans="1:2" x14ac:dyDescent="0.35">
      <c r="A240" s="20"/>
      <c r="B240" s="4"/>
    </row>
    <row r="241" spans="1:2" x14ac:dyDescent="0.35">
      <c r="A241" s="20"/>
      <c r="B241" s="4"/>
    </row>
    <row r="242" spans="1:2" x14ac:dyDescent="0.35">
      <c r="A242" s="20"/>
      <c r="B242" s="4"/>
    </row>
    <row r="243" spans="1:2" x14ac:dyDescent="0.35">
      <c r="A243" s="20"/>
      <c r="B243" s="4"/>
    </row>
    <row r="244" spans="1:2" x14ac:dyDescent="0.35">
      <c r="A244" s="20"/>
      <c r="B244" s="4"/>
    </row>
    <row r="245" spans="1:2" x14ac:dyDescent="0.35">
      <c r="A245" s="20"/>
      <c r="B245" s="4"/>
    </row>
    <row r="246" spans="1:2" x14ac:dyDescent="0.35">
      <c r="A246" s="20"/>
      <c r="B246" s="4"/>
    </row>
    <row r="247" spans="1:2" x14ac:dyDescent="0.35">
      <c r="A247" s="20"/>
      <c r="B247" s="4"/>
    </row>
    <row r="248" spans="1:2" x14ac:dyDescent="0.35">
      <c r="A248" s="20"/>
      <c r="B248" s="4"/>
    </row>
    <row r="249" spans="1:2" x14ac:dyDescent="0.35">
      <c r="A249" s="20"/>
      <c r="B249" s="4"/>
    </row>
    <row r="250" spans="1:2" x14ac:dyDescent="0.35">
      <c r="A250" s="20"/>
      <c r="B250" s="4"/>
    </row>
    <row r="251" spans="1:2" x14ac:dyDescent="0.35">
      <c r="A251" s="20"/>
      <c r="B251" s="4"/>
    </row>
    <row r="252" spans="1:2" x14ac:dyDescent="0.35">
      <c r="A252" s="20"/>
      <c r="B252" s="4"/>
    </row>
    <row r="253" spans="1:2" x14ac:dyDescent="0.35">
      <c r="A253" s="20"/>
      <c r="B253" s="4"/>
    </row>
    <row r="254" spans="1:2" x14ac:dyDescent="0.35">
      <c r="A254" s="20"/>
      <c r="B254" s="4"/>
    </row>
    <row r="255" spans="1:2" x14ac:dyDescent="0.35">
      <c r="A255" s="20"/>
      <c r="B255" s="4"/>
    </row>
    <row r="256" spans="1:2" x14ac:dyDescent="0.35">
      <c r="A256" s="20"/>
      <c r="B256" s="4"/>
    </row>
    <row r="257" spans="1:2" x14ac:dyDescent="0.35">
      <c r="A257" s="20"/>
      <c r="B257" s="4"/>
    </row>
    <row r="258" spans="1:2" x14ac:dyDescent="0.35">
      <c r="A258" s="20"/>
      <c r="B258" s="4"/>
    </row>
    <row r="259" spans="1:2" x14ac:dyDescent="0.35">
      <c r="A259" s="20"/>
      <c r="B259" s="4"/>
    </row>
    <row r="260" spans="1:2" x14ac:dyDescent="0.35">
      <c r="A260" s="20"/>
      <c r="B260" s="4"/>
    </row>
    <row r="261" spans="1:2" x14ac:dyDescent="0.35">
      <c r="A261" s="20"/>
      <c r="B261" s="4"/>
    </row>
    <row r="262" spans="1:2" x14ac:dyDescent="0.35">
      <c r="A262" s="20"/>
      <c r="B262" s="4"/>
    </row>
    <row r="263" spans="1:2" x14ac:dyDescent="0.35">
      <c r="A263" s="20"/>
      <c r="B263" s="4"/>
    </row>
    <row r="264" spans="1:2" x14ac:dyDescent="0.35">
      <c r="A264" s="20"/>
      <c r="B264" s="4"/>
    </row>
    <row r="265" spans="1:2" x14ac:dyDescent="0.35">
      <c r="A265" s="20"/>
      <c r="B265" s="4"/>
    </row>
    <row r="266" spans="1:2" x14ac:dyDescent="0.35">
      <c r="A266" s="20"/>
      <c r="B266" s="4"/>
    </row>
    <row r="267" spans="1:2" x14ac:dyDescent="0.35">
      <c r="A267" s="20"/>
      <c r="B267" s="4"/>
    </row>
    <row r="268" spans="1:2" x14ac:dyDescent="0.35">
      <c r="A268" s="20"/>
      <c r="B268" s="4"/>
    </row>
    <row r="269" spans="1:2" x14ac:dyDescent="0.35">
      <c r="A269" s="20"/>
      <c r="B269" s="4"/>
    </row>
    <row r="270" spans="1:2" x14ac:dyDescent="0.35">
      <c r="A270" s="20"/>
      <c r="B270" s="4"/>
    </row>
    <row r="271" spans="1:2" x14ac:dyDescent="0.35">
      <c r="A271" s="20"/>
      <c r="B271" s="4"/>
    </row>
    <row r="272" spans="1:2" x14ac:dyDescent="0.35">
      <c r="A272" s="20"/>
      <c r="B272" s="4"/>
    </row>
    <row r="273" spans="1:2" x14ac:dyDescent="0.35">
      <c r="A273" s="20"/>
      <c r="B273" s="4"/>
    </row>
    <row r="274" spans="1:2" x14ac:dyDescent="0.35">
      <c r="A274" s="20"/>
      <c r="B274" s="4"/>
    </row>
    <row r="275" spans="1:2" x14ac:dyDescent="0.35">
      <c r="A275" s="20"/>
      <c r="B275" s="4"/>
    </row>
    <row r="276" spans="1:2" x14ac:dyDescent="0.35">
      <c r="A276" s="20"/>
      <c r="B276" s="4"/>
    </row>
    <row r="277" spans="1:2" x14ac:dyDescent="0.35">
      <c r="A277" s="20"/>
      <c r="B277" s="4"/>
    </row>
    <row r="278" spans="1:2" x14ac:dyDescent="0.35">
      <c r="A278" s="20"/>
      <c r="B278" s="4"/>
    </row>
    <row r="279" spans="1:2" x14ac:dyDescent="0.35">
      <c r="A279" s="20"/>
      <c r="B279" s="4"/>
    </row>
    <row r="280" spans="1:2" x14ac:dyDescent="0.35">
      <c r="A280" s="20"/>
      <c r="B280" s="4"/>
    </row>
    <row r="281" spans="1:2" x14ac:dyDescent="0.35">
      <c r="A281" s="20"/>
      <c r="B281" s="4"/>
    </row>
    <row r="282" spans="1:2" x14ac:dyDescent="0.35">
      <c r="A282" s="20"/>
      <c r="B282" s="4"/>
    </row>
    <row r="283" spans="1:2" x14ac:dyDescent="0.35">
      <c r="A283" s="20"/>
      <c r="B283" s="4"/>
    </row>
    <row r="284" spans="1:2" x14ac:dyDescent="0.35">
      <c r="A284" s="20"/>
      <c r="B284" s="4"/>
    </row>
    <row r="285" spans="1:2" x14ac:dyDescent="0.35">
      <c r="A285" s="20"/>
      <c r="B285" s="4"/>
    </row>
    <row r="286" spans="1:2" x14ac:dyDescent="0.35">
      <c r="A286" s="20"/>
      <c r="B286" s="4"/>
    </row>
    <row r="287" spans="1:2" x14ac:dyDescent="0.35">
      <c r="A287" s="20"/>
      <c r="B287" s="4"/>
    </row>
    <row r="288" spans="1:2" x14ac:dyDescent="0.35">
      <c r="A288" s="20"/>
      <c r="B288" s="4"/>
    </row>
    <row r="289" spans="1:2" x14ac:dyDescent="0.35">
      <c r="A289" s="20"/>
      <c r="B289" s="4"/>
    </row>
    <row r="290" spans="1:2" x14ac:dyDescent="0.35">
      <c r="A290" s="20"/>
      <c r="B290" s="4"/>
    </row>
    <row r="291" spans="1:2" x14ac:dyDescent="0.35">
      <c r="A291" s="20"/>
      <c r="B291" s="4"/>
    </row>
    <row r="292" spans="1:2" x14ac:dyDescent="0.35">
      <c r="A292" s="20"/>
      <c r="B292" s="4"/>
    </row>
    <row r="293" spans="1:2" x14ac:dyDescent="0.35">
      <c r="A293" s="20"/>
      <c r="B293" s="4"/>
    </row>
    <row r="294" spans="1:2" x14ac:dyDescent="0.35">
      <c r="A294" s="20"/>
      <c r="B294" s="4"/>
    </row>
    <row r="295" spans="1:2" x14ac:dyDescent="0.35">
      <c r="A295" s="20"/>
      <c r="B295" s="4"/>
    </row>
    <row r="296" spans="1:2" x14ac:dyDescent="0.35">
      <c r="A296" s="20"/>
      <c r="B296" s="4"/>
    </row>
    <row r="297" spans="1:2" x14ac:dyDescent="0.35">
      <c r="A297" s="20"/>
      <c r="B297" s="4"/>
    </row>
    <row r="298" spans="1:2" x14ac:dyDescent="0.35">
      <c r="A298" s="20"/>
      <c r="B298" s="4"/>
    </row>
    <row r="299" spans="1:2" x14ac:dyDescent="0.35">
      <c r="A299" s="20"/>
      <c r="B299" s="4"/>
    </row>
    <row r="300" spans="1:2" x14ac:dyDescent="0.35">
      <c r="A300" s="20"/>
      <c r="B300" s="4"/>
    </row>
    <row r="301" spans="1:2" x14ac:dyDescent="0.35">
      <c r="A301" s="20"/>
      <c r="B301" s="4"/>
    </row>
    <row r="302" spans="1:2" x14ac:dyDescent="0.35">
      <c r="A302" s="20"/>
      <c r="B302" s="4"/>
    </row>
    <row r="303" spans="1:2" x14ac:dyDescent="0.35">
      <c r="A303" s="20"/>
      <c r="B303" s="4"/>
    </row>
    <row r="304" spans="1:2" x14ac:dyDescent="0.35">
      <c r="A304" s="20"/>
      <c r="B304" s="4"/>
    </row>
    <row r="305" spans="1:2" x14ac:dyDescent="0.35">
      <c r="A305" s="20"/>
      <c r="B305" s="4"/>
    </row>
    <row r="306" spans="1:2" x14ac:dyDescent="0.35">
      <c r="A306" s="20"/>
      <c r="B306" s="4"/>
    </row>
    <row r="307" spans="1:2" x14ac:dyDescent="0.35">
      <c r="A307" s="20"/>
      <c r="B307" s="4"/>
    </row>
    <row r="308" spans="1:2" x14ac:dyDescent="0.35">
      <c r="A308" s="20"/>
      <c r="B308" s="4"/>
    </row>
    <row r="309" spans="1:2" x14ac:dyDescent="0.35">
      <c r="A309" s="20"/>
      <c r="B309" s="4"/>
    </row>
    <row r="310" spans="1:2" x14ac:dyDescent="0.35">
      <c r="A310" s="20"/>
      <c r="B310" s="4"/>
    </row>
    <row r="311" spans="1:2" x14ac:dyDescent="0.35">
      <c r="A311" s="20"/>
      <c r="B311" s="4"/>
    </row>
    <row r="312" spans="1:2" x14ac:dyDescent="0.35">
      <c r="A312" s="20"/>
      <c r="B312" s="4"/>
    </row>
    <row r="313" spans="1:2" x14ac:dyDescent="0.35">
      <c r="A313" s="20"/>
      <c r="B313" s="4"/>
    </row>
    <row r="314" spans="1:2" x14ac:dyDescent="0.35">
      <c r="A314" s="20"/>
      <c r="B314" s="4"/>
    </row>
    <row r="315" spans="1:2" x14ac:dyDescent="0.35">
      <c r="A315" s="20"/>
      <c r="B315" s="4"/>
    </row>
    <row r="316" spans="1:2" x14ac:dyDescent="0.35">
      <c r="A316" s="20"/>
      <c r="B316" s="4"/>
    </row>
    <row r="317" spans="1:2" x14ac:dyDescent="0.35">
      <c r="A317" s="20"/>
      <c r="B317" s="4"/>
    </row>
    <row r="318" spans="1:2" x14ac:dyDescent="0.35">
      <c r="A318" s="20"/>
      <c r="B318" s="4"/>
    </row>
    <row r="319" spans="1:2" x14ac:dyDescent="0.35">
      <c r="A319" s="20"/>
      <c r="B319" s="4"/>
    </row>
    <row r="320" spans="1:2" x14ac:dyDescent="0.35">
      <c r="A320" s="20"/>
      <c r="B320" s="4"/>
    </row>
    <row r="321" spans="1:2" x14ac:dyDescent="0.35">
      <c r="A321" s="20"/>
      <c r="B321" s="4"/>
    </row>
    <row r="322" spans="1:2" x14ac:dyDescent="0.35">
      <c r="A322" s="20"/>
      <c r="B322" s="4"/>
    </row>
    <row r="323" spans="1:2" x14ac:dyDescent="0.35">
      <c r="A323" s="20"/>
      <c r="B323" s="4"/>
    </row>
    <row r="324" spans="1:2" x14ac:dyDescent="0.35">
      <c r="A324" s="20"/>
      <c r="B324" s="4"/>
    </row>
    <row r="325" spans="1:2" x14ac:dyDescent="0.35">
      <c r="A325" s="20"/>
      <c r="B325" s="4"/>
    </row>
    <row r="326" spans="1:2" x14ac:dyDescent="0.35">
      <c r="A326" s="20"/>
      <c r="B326" s="4"/>
    </row>
    <row r="327" spans="1:2" x14ac:dyDescent="0.35">
      <c r="A327" s="20"/>
      <c r="B327" s="4"/>
    </row>
    <row r="328" spans="1:2" x14ac:dyDescent="0.35">
      <c r="A328" s="20"/>
      <c r="B328" s="4"/>
    </row>
    <row r="329" spans="1:2" x14ac:dyDescent="0.35">
      <c r="A329" s="20"/>
      <c r="B329" s="4"/>
    </row>
    <row r="330" spans="1:2" x14ac:dyDescent="0.35">
      <c r="A330" s="20"/>
      <c r="B330" s="4"/>
    </row>
    <row r="331" spans="1:2" x14ac:dyDescent="0.35">
      <c r="A331" s="20"/>
      <c r="B331" s="4"/>
    </row>
    <row r="332" spans="1:2" x14ac:dyDescent="0.35">
      <c r="A332" s="20"/>
      <c r="B332" s="4"/>
    </row>
    <row r="333" spans="1:2" x14ac:dyDescent="0.35">
      <c r="A333" s="20"/>
      <c r="B333" s="4"/>
    </row>
    <row r="334" spans="1:2" x14ac:dyDescent="0.35">
      <c r="A334" s="20"/>
      <c r="B334" s="4"/>
    </row>
    <row r="335" spans="1:2" x14ac:dyDescent="0.35">
      <c r="A335" s="20"/>
      <c r="B335" s="4"/>
    </row>
    <row r="336" spans="1:2" x14ac:dyDescent="0.35">
      <c r="A336" s="20"/>
      <c r="B336" s="4"/>
    </row>
    <row r="337" spans="1:2" x14ac:dyDescent="0.35">
      <c r="A337" s="20"/>
      <c r="B337" s="4"/>
    </row>
    <row r="338" spans="1:2" x14ac:dyDescent="0.35">
      <c r="A338" s="20"/>
      <c r="B338" s="4"/>
    </row>
    <row r="339" spans="1:2" x14ac:dyDescent="0.35">
      <c r="A339" s="20"/>
      <c r="B339" s="4"/>
    </row>
    <row r="340" spans="1:2" x14ac:dyDescent="0.35">
      <c r="A340" s="20"/>
      <c r="B340" s="4"/>
    </row>
    <row r="341" spans="1:2" x14ac:dyDescent="0.35">
      <c r="A341" s="20"/>
      <c r="B341" s="4"/>
    </row>
    <row r="342" spans="1:2" x14ac:dyDescent="0.35">
      <c r="A342" s="20"/>
      <c r="B342" s="4"/>
    </row>
    <row r="343" spans="1:2" x14ac:dyDescent="0.35">
      <c r="A343" s="20"/>
      <c r="B343" s="4"/>
    </row>
    <row r="344" spans="1:2" x14ac:dyDescent="0.35">
      <c r="A344" s="20"/>
      <c r="B344" s="4"/>
    </row>
    <row r="345" spans="1:2" x14ac:dyDescent="0.35">
      <c r="A345" s="20"/>
      <c r="B345" s="4"/>
    </row>
    <row r="346" spans="1:2" x14ac:dyDescent="0.35">
      <c r="A346" s="20"/>
      <c r="B346" s="4"/>
    </row>
    <row r="347" spans="1:2" x14ac:dyDescent="0.35">
      <c r="A347" s="20"/>
      <c r="B347" s="4"/>
    </row>
    <row r="348" spans="1:2" x14ac:dyDescent="0.35">
      <c r="A348" s="20"/>
      <c r="B348" s="4"/>
    </row>
    <row r="349" spans="1:2" x14ac:dyDescent="0.35">
      <c r="A349" s="20"/>
      <c r="B349" s="4"/>
    </row>
    <row r="350" spans="1:2" x14ac:dyDescent="0.35">
      <c r="A350" s="20"/>
      <c r="B350" s="4"/>
    </row>
    <row r="351" spans="1:2" x14ac:dyDescent="0.35">
      <c r="A351" s="20"/>
      <c r="B351" s="4"/>
    </row>
    <row r="352" spans="1:2" x14ac:dyDescent="0.35">
      <c r="A352" s="20"/>
      <c r="B352" s="4"/>
    </row>
    <row r="353" spans="1:2" x14ac:dyDescent="0.35">
      <c r="A353" s="20"/>
      <c r="B353" s="4"/>
    </row>
    <row r="354" spans="1:2" x14ac:dyDescent="0.35">
      <c r="A354" s="20"/>
      <c r="B354" s="4"/>
    </row>
    <row r="355" spans="1:2" x14ac:dyDescent="0.35">
      <c r="A355" s="20"/>
      <c r="B355" s="4"/>
    </row>
    <row r="356" spans="1:2" x14ac:dyDescent="0.35">
      <c r="A356" s="20"/>
      <c r="B356" s="4"/>
    </row>
    <row r="357" spans="1:2" x14ac:dyDescent="0.35">
      <c r="A357" s="20"/>
      <c r="B357" s="4"/>
    </row>
    <row r="358" spans="1:2" x14ac:dyDescent="0.35">
      <c r="A358" s="20"/>
      <c r="B358" s="4"/>
    </row>
    <row r="359" spans="1:2" x14ac:dyDescent="0.35">
      <c r="A359" s="20"/>
      <c r="B359" s="4"/>
    </row>
    <row r="360" spans="1:2" x14ac:dyDescent="0.35">
      <c r="A360" s="20"/>
      <c r="B360" s="4"/>
    </row>
    <row r="361" spans="1:2" x14ac:dyDescent="0.35">
      <c r="A361" s="20"/>
      <c r="B361" s="4"/>
    </row>
    <row r="362" spans="1:2" x14ac:dyDescent="0.35">
      <c r="A362" s="20"/>
      <c r="B362" s="4"/>
    </row>
    <row r="363" spans="1:2" x14ac:dyDescent="0.35">
      <c r="A363" s="20"/>
      <c r="B363" s="4"/>
    </row>
    <row r="364" spans="1:2" x14ac:dyDescent="0.35">
      <c r="A364" s="20"/>
      <c r="B364" s="4"/>
    </row>
    <row r="365" spans="1:2" x14ac:dyDescent="0.35">
      <c r="A365" s="20"/>
      <c r="B365" s="4"/>
    </row>
    <row r="366" spans="1:2" x14ac:dyDescent="0.35">
      <c r="A366" s="20"/>
      <c r="B366" s="4"/>
    </row>
    <row r="367" spans="1:2" x14ac:dyDescent="0.35">
      <c r="A367" s="20"/>
      <c r="B367" s="4"/>
    </row>
    <row r="368" spans="1:2" x14ac:dyDescent="0.35">
      <c r="A368" s="20"/>
      <c r="B368" s="4"/>
    </row>
    <row r="369" spans="1:2" x14ac:dyDescent="0.35">
      <c r="A369" s="20"/>
      <c r="B369" s="4"/>
    </row>
    <row r="370" spans="1:2" x14ac:dyDescent="0.35">
      <c r="A370" s="20"/>
      <c r="B370" s="4"/>
    </row>
    <row r="371" spans="1:2" x14ac:dyDescent="0.35">
      <c r="A371" s="20"/>
      <c r="B371" s="4"/>
    </row>
    <row r="372" spans="1:2" x14ac:dyDescent="0.35">
      <c r="A372" s="20"/>
      <c r="B372" s="4"/>
    </row>
    <row r="373" spans="1:2" x14ac:dyDescent="0.35">
      <c r="A373" s="20"/>
      <c r="B373" s="4"/>
    </row>
    <row r="374" spans="1:2" x14ac:dyDescent="0.35">
      <c r="A374" s="20"/>
      <c r="B374" s="4"/>
    </row>
    <row r="375" spans="1:2" x14ac:dyDescent="0.35">
      <c r="A375" s="20"/>
      <c r="B375" s="4"/>
    </row>
    <row r="376" spans="1:2" x14ac:dyDescent="0.35">
      <c r="A376" s="20"/>
      <c r="B376" s="4"/>
    </row>
    <row r="377" spans="1:2" x14ac:dyDescent="0.35">
      <c r="A377" s="20"/>
      <c r="B377" s="4"/>
    </row>
    <row r="378" spans="1:2" x14ac:dyDescent="0.35">
      <c r="A378" s="20"/>
      <c r="B378" s="4"/>
    </row>
    <row r="379" spans="1:2" x14ac:dyDescent="0.35">
      <c r="A379" s="20"/>
      <c r="B379" s="4"/>
    </row>
    <row r="380" spans="1:2" x14ac:dyDescent="0.35">
      <c r="A380" s="20"/>
      <c r="B380" s="4"/>
    </row>
    <row r="381" spans="1:2" x14ac:dyDescent="0.35">
      <c r="A381" s="20"/>
      <c r="B381" s="4"/>
    </row>
    <row r="382" spans="1:2" x14ac:dyDescent="0.35">
      <c r="A382" s="20"/>
      <c r="B382" s="4"/>
    </row>
    <row r="383" spans="1:2" x14ac:dyDescent="0.35">
      <c r="A383" s="20"/>
      <c r="B383" s="4"/>
    </row>
    <row r="384" spans="1:2" x14ac:dyDescent="0.35">
      <c r="A384" s="20"/>
      <c r="B384" s="4"/>
    </row>
    <row r="385" spans="1:2" x14ac:dyDescent="0.35">
      <c r="A385" s="20"/>
      <c r="B385" s="4"/>
    </row>
    <row r="386" spans="1:2" x14ac:dyDescent="0.35">
      <c r="A386" s="20"/>
      <c r="B386" s="4"/>
    </row>
    <row r="387" spans="1:2" x14ac:dyDescent="0.35">
      <c r="A387" s="20"/>
      <c r="B387" s="4"/>
    </row>
    <row r="388" spans="1:2" x14ac:dyDescent="0.35">
      <c r="A388" s="20"/>
      <c r="B388" s="4"/>
    </row>
    <row r="389" spans="1:2" x14ac:dyDescent="0.35">
      <c r="A389" s="20"/>
      <c r="B389" s="4"/>
    </row>
    <row r="390" spans="1:2" x14ac:dyDescent="0.35">
      <c r="A390" s="20"/>
      <c r="B390" s="4"/>
    </row>
    <row r="391" spans="1:2" x14ac:dyDescent="0.35">
      <c r="A391" s="20"/>
      <c r="B391" s="4"/>
    </row>
    <row r="392" spans="1:2" x14ac:dyDescent="0.35">
      <c r="A392" s="20"/>
      <c r="B392" s="4"/>
    </row>
    <row r="393" spans="1:2" x14ac:dyDescent="0.35">
      <c r="A393" s="20"/>
      <c r="B393" s="4"/>
    </row>
    <row r="394" spans="1:2" x14ac:dyDescent="0.35">
      <c r="A394" s="20"/>
      <c r="B394" s="4"/>
    </row>
    <row r="395" spans="1:2" x14ac:dyDescent="0.35">
      <c r="A395" s="20"/>
      <c r="B395" s="4"/>
    </row>
    <row r="396" spans="1:2" x14ac:dyDescent="0.35">
      <c r="A396" s="20"/>
      <c r="B396" s="4"/>
    </row>
    <row r="397" spans="1:2" x14ac:dyDescent="0.35">
      <c r="A397" s="20"/>
      <c r="B397" s="4"/>
    </row>
    <row r="398" spans="1:2" x14ac:dyDescent="0.35">
      <c r="A398" s="20"/>
      <c r="B398" s="4"/>
    </row>
    <row r="399" spans="1:2" x14ac:dyDescent="0.35">
      <c r="A399" s="20"/>
      <c r="B399" s="4"/>
    </row>
    <row r="400" spans="1:2" x14ac:dyDescent="0.35">
      <c r="A400" s="20"/>
      <c r="B400" s="4"/>
    </row>
    <row r="401" spans="1:2" x14ac:dyDescent="0.35">
      <c r="A401" s="20"/>
      <c r="B401" s="4"/>
    </row>
    <row r="402" spans="1:2" x14ac:dyDescent="0.35">
      <c r="A402" s="20"/>
      <c r="B402" s="4"/>
    </row>
    <row r="403" spans="1:2" x14ac:dyDescent="0.35">
      <c r="A403" s="20"/>
      <c r="B403" s="4"/>
    </row>
    <row r="404" spans="1:2" x14ac:dyDescent="0.35">
      <c r="A404" s="20"/>
      <c r="B404" s="4"/>
    </row>
    <row r="405" spans="1:2" x14ac:dyDescent="0.35">
      <c r="A405" s="20"/>
      <c r="B405" s="4"/>
    </row>
    <row r="406" spans="1:2" x14ac:dyDescent="0.35">
      <c r="A406" s="20"/>
      <c r="B406" s="4"/>
    </row>
    <row r="407" spans="1:2" x14ac:dyDescent="0.35">
      <c r="A407" s="20"/>
      <c r="B407" s="4"/>
    </row>
    <row r="408" spans="1:2" x14ac:dyDescent="0.35">
      <c r="A408" s="20"/>
      <c r="B408" s="4"/>
    </row>
    <row r="409" spans="1:2" x14ac:dyDescent="0.35">
      <c r="A409" s="20"/>
      <c r="B409" s="4"/>
    </row>
    <row r="410" spans="1:2" x14ac:dyDescent="0.35">
      <c r="A410" s="20"/>
      <c r="B410" s="4"/>
    </row>
    <row r="411" spans="1:2" x14ac:dyDescent="0.35">
      <c r="A411" s="20"/>
      <c r="B411" s="4"/>
    </row>
    <row r="412" spans="1:2" x14ac:dyDescent="0.35">
      <c r="A412" s="20"/>
      <c r="B412" s="4"/>
    </row>
    <row r="413" spans="1:2" x14ac:dyDescent="0.35">
      <c r="A413" s="20"/>
      <c r="B413" s="4"/>
    </row>
    <row r="414" spans="1:2" x14ac:dyDescent="0.35">
      <c r="A414" s="20"/>
      <c r="B414" s="4"/>
    </row>
    <row r="415" spans="1:2" x14ac:dyDescent="0.35">
      <c r="A415" s="20"/>
      <c r="B415" s="4"/>
    </row>
    <row r="416" spans="1:2" x14ac:dyDescent="0.35">
      <c r="A416" s="20"/>
      <c r="B416" s="4"/>
    </row>
    <row r="417" spans="1:2" x14ac:dyDescent="0.35">
      <c r="A417" s="20"/>
      <c r="B417" s="4"/>
    </row>
    <row r="418" spans="1:2" x14ac:dyDescent="0.35">
      <c r="A418" s="20"/>
      <c r="B418" s="4"/>
    </row>
    <row r="419" spans="1:2" x14ac:dyDescent="0.35">
      <c r="A419" s="20"/>
      <c r="B419" s="4"/>
    </row>
    <row r="420" spans="1:2" x14ac:dyDescent="0.35">
      <c r="A420" s="20"/>
      <c r="B420" s="4"/>
    </row>
    <row r="421" spans="1:2" x14ac:dyDescent="0.35">
      <c r="A421" s="20"/>
      <c r="B421" s="4"/>
    </row>
    <row r="422" spans="1:2" x14ac:dyDescent="0.35">
      <c r="A422" s="20"/>
      <c r="B422" s="4"/>
    </row>
    <row r="423" spans="1:2" x14ac:dyDescent="0.35">
      <c r="A423" s="20"/>
      <c r="B423" s="4"/>
    </row>
    <row r="424" spans="1:2" x14ac:dyDescent="0.35">
      <c r="A424" s="20"/>
      <c r="B424" s="4"/>
    </row>
    <row r="425" spans="1:2" x14ac:dyDescent="0.35">
      <c r="A425" s="20"/>
      <c r="B425" s="4"/>
    </row>
    <row r="426" spans="1:2" x14ac:dyDescent="0.35">
      <c r="A426" s="20"/>
      <c r="B426" s="4"/>
    </row>
    <row r="427" spans="1:2" x14ac:dyDescent="0.35">
      <c r="A427" s="20"/>
      <c r="B427" s="4"/>
    </row>
    <row r="428" spans="1:2" x14ac:dyDescent="0.35">
      <c r="A428" s="20"/>
      <c r="B428" s="4"/>
    </row>
    <row r="429" spans="1:2" x14ac:dyDescent="0.35">
      <c r="A429" s="20"/>
      <c r="B429" s="4"/>
    </row>
    <row r="430" spans="1:2" x14ac:dyDescent="0.35">
      <c r="A430" s="20"/>
      <c r="B430" s="4"/>
    </row>
    <row r="431" spans="1:2" x14ac:dyDescent="0.35">
      <c r="A431" s="20"/>
      <c r="B431" s="4"/>
    </row>
    <row r="432" spans="1:2" x14ac:dyDescent="0.35">
      <c r="A432" s="20"/>
      <c r="B432" s="4"/>
    </row>
    <row r="433" spans="1:2" x14ac:dyDescent="0.35">
      <c r="A433" s="20"/>
      <c r="B433" s="4"/>
    </row>
    <row r="434" spans="1:2" x14ac:dyDescent="0.35">
      <c r="A434" s="20"/>
      <c r="B434" s="4"/>
    </row>
    <row r="435" spans="1:2" x14ac:dyDescent="0.35">
      <c r="A435" s="20"/>
      <c r="B435" s="4"/>
    </row>
    <row r="436" spans="1:2" x14ac:dyDescent="0.35">
      <c r="A436" s="20"/>
      <c r="B436" s="4"/>
    </row>
    <row r="437" spans="1:2" x14ac:dyDescent="0.35">
      <c r="A437" s="20"/>
      <c r="B437" s="4"/>
    </row>
    <row r="438" spans="1:2" x14ac:dyDescent="0.35">
      <c r="A438" s="20"/>
      <c r="B438" s="4"/>
    </row>
    <row r="439" spans="1:2" x14ac:dyDescent="0.35">
      <c r="A439" s="20"/>
      <c r="B439" s="4"/>
    </row>
    <row r="440" spans="1:2" x14ac:dyDescent="0.35">
      <c r="A440" s="20"/>
      <c r="B440" s="4"/>
    </row>
    <row r="441" spans="1:2" x14ac:dyDescent="0.35">
      <c r="A441" s="20"/>
      <c r="B441" s="4"/>
    </row>
    <row r="442" spans="1:2" x14ac:dyDescent="0.35">
      <c r="A442" s="20"/>
      <c r="B442" s="4"/>
    </row>
    <row r="443" spans="1:2" x14ac:dyDescent="0.35">
      <c r="A443" s="20"/>
      <c r="B443" s="4"/>
    </row>
    <row r="444" spans="1:2" x14ac:dyDescent="0.35">
      <c r="A444" s="20"/>
      <c r="B444" s="4"/>
    </row>
    <row r="445" spans="1:2" x14ac:dyDescent="0.35">
      <c r="A445" s="20"/>
      <c r="B445" s="4"/>
    </row>
    <row r="446" spans="1:2" x14ac:dyDescent="0.35">
      <c r="A446" s="20"/>
      <c r="B446" s="4"/>
    </row>
    <row r="447" spans="1:2" x14ac:dyDescent="0.35">
      <c r="A447" s="20"/>
      <c r="B447" s="4"/>
    </row>
    <row r="448" spans="1:2" x14ac:dyDescent="0.35">
      <c r="A448" s="20"/>
      <c r="B448" s="4"/>
    </row>
    <row r="449" spans="1:2" x14ac:dyDescent="0.35">
      <c r="A449" s="20"/>
      <c r="B449" s="4"/>
    </row>
    <row r="450" spans="1:2" x14ac:dyDescent="0.35">
      <c r="A450" s="20"/>
      <c r="B450" s="4"/>
    </row>
    <row r="451" spans="1:2" x14ac:dyDescent="0.35">
      <c r="A451" s="20"/>
      <c r="B451" s="4"/>
    </row>
    <row r="452" spans="1:2" x14ac:dyDescent="0.35">
      <c r="A452" s="20"/>
      <c r="B452" s="4"/>
    </row>
    <row r="453" spans="1:2" x14ac:dyDescent="0.35">
      <c r="A453" s="20"/>
      <c r="B453" s="4"/>
    </row>
    <row r="454" spans="1:2" x14ac:dyDescent="0.35">
      <c r="A454" s="20"/>
      <c r="B454" s="4"/>
    </row>
    <row r="455" spans="1:2" x14ac:dyDescent="0.35">
      <c r="A455" s="20"/>
      <c r="B455" s="4"/>
    </row>
    <row r="456" spans="1:2" x14ac:dyDescent="0.35">
      <c r="A456" s="20"/>
      <c r="B456" s="4"/>
    </row>
    <row r="457" spans="1:2" x14ac:dyDescent="0.35">
      <c r="A457" s="20"/>
      <c r="B457" s="4"/>
    </row>
    <row r="458" spans="1:2" x14ac:dyDescent="0.35">
      <c r="A458" s="20"/>
      <c r="B458" s="4"/>
    </row>
    <row r="459" spans="1:2" x14ac:dyDescent="0.35">
      <c r="A459" s="20"/>
      <c r="B459" s="4"/>
    </row>
    <row r="460" spans="1:2" x14ac:dyDescent="0.35">
      <c r="A460" s="20"/>
      <c r="B460" s="4"/>
    </row>
    <row r="461" spans="1:2" x14ac:dyDescent="0.35">
      <c r="A461" s="20"/>
      <c r="B461" s="4"/>
    </row>
    <row r="462" spans="1:2" x14ac:dyDescent="0.35">
      <c r="A462" s="20"/>
      <c r="B462" s="4"/>
    </row>
    <row r="463" spans="1:2" x14ac:dyDescent="0.35">
      <c r="A463" s="20"/>
      <c r="B463" s="4"/>
    </row>
    <row r="464" spans="1:2" x14ac:dyDescent="0.35">
      <c r="A464" s="20"/>
      <c r="B464" s="4"/>
    </row>
    <row r="465" spans="1:2" x14ac:dyDescent="0.35">
      <c r="A465" s="20"/>
      <c r="B465" s="4"/>
    </row>
    <row r="466" spans="1:2" x14ac:dyDescent="0.35">
      <c r="A466" s="20"/>
      <c r="B466" s="4"/>
    </row>
    <row r="467" spans="1:2" x14ac:dyDescent="0.35">
      <c r="A467" s="20"/>
      <c r="B467" s="4"/>
    </row>
    <row r="468" spans="1:2" x14ac:dyDescent="0.35">
      <c r="A468" s="20"/>
      <c r="B468" s="4"/>
    </row>
    <row r="469" spans="1:2" x14ac:dyDescent="0.35">
      <c r="A469" s="20"/>
      <c r="B469" s="4"/>
    </row>
    <row r="470" spans="1:2" x14ac:dyDescent="0.35">
      <c r="A470" s="20"/>
      <c r="B470" s="4"/>
    </row>
    <row r="471" spans="1:2" x14ac:dyDescent="0.35">
      <c r="A471" s="20"/>
      <c r="B471" s="4"/>
    </row>
    <row r="472" spans="1:2" x14ac:dyDescent="0.35">
      <c r="A472" s="20"/>
      <c r="B472" s="4"/>
    </row>
    <row r="473" spans="1:2" x14ac:dyDescent="0.35">
      <c r="A473" s="20"/>
      <c r="B473" s="4"/>
    </row>
    <row r="474" spans="1:2" x14ac:dyDescent="0.35">
      <c r="A474" s="20"/>
      <c r="B474" s="4"/>
    </row>
    <row r="475" spans="1:2" x14ac:dyDescent="0.35">
      <c r="A475" s="20"/>
      <c r="B475" s="4"/>
    </row>
    <row r="476" spans="1:2" x14ac:dyDescent="0.35">
      <c r="A476" s="20"/>
      <c r="B476" s="4"/>
    </row>
    <row r="477" spans="1:2" x14ac:dyDescent="0.35">
      <c r="A477" s="20"/>
      <c r="B477" s="4"/>
    </row>
    <row r="478" spans="1:2" x14ac:dyDescent="0.35">
      <c r="A478" s="20"/>
      <c r="B478" s="4"/>
    </row>
    <row r="479" spans="1:2" x14ac:dyDescent="0.35">
      <c r="A479" s="20"/>
      <c r="B479" s="4"/>
    </row>
    <row r="480" spans="1:2" x14ac:dyDescent="0.35">
      <c r="A480" s="20"/>
      <c r="B480" s="4"/>
    </row>
    <row r="481" spans="1:2" x14ac:dyDescent="0.35">
      <c r="A481" s="20"/>
      <c r="B481" s="4"/>
    </row>
    <row r="482" spans="1:2" x14ac:dyDescent="0.35">
      <c r="A482" s="20"/>
      <c r="B482" s="4"/>
    </row>
    <row r="483" spans="1:2" x14ac:dyDescent="0.35">
      <c r="A483" s="20"/>
      <c r="B483" s="4"/>
    </row>
    <row r="484" spans="1:2" x14ac:dyDescent="0.35">
      <c r="A484" s="20"/>
      <c r="B484" s="4"/>
    </row>
    <row r="485" spans="1:2" x14ac:dyDescent="0.35">
      <c r="A485" s="20"/>
      <c r="B485" s="4"/>
    </row>
    <row r="486" spans="1:2" x14ac:dyDescent="0.35">
      <c r="A486" s="20"/>
      <c r="B486" s="4"/>
    </row>
    <row r="487" spans="1:2" x14ac:dyDescent="0.35">
      <c r="A487" s="20"/>
      <c r="B487" s="4"/>
    </row>
    <row r="488" spans="1:2" x14ac:dyDescent="0.35">
      <c r="A488" s="20"/>
      <c r="B488" s="4"/>
    </row>
    <row r="489" spans="1:2" x14ac:dyDescent="0.35">
      <c r="A489" s="20"/>
      <c r="B489" s="4"/>
    </row>
    <row r="490" spans="1:2" x14ac:dyDescent="0.35">
      <c r="A490" s="20"/>
      <c r="B490" s="4"/>
    </row>
    <row r="491" spans="1:2" x14ac:dyDescent="0.35">
      <c r="A491" s="20"/>
      <c r="B491" s="4"/>
    </row>
    <row r="492" spans="1:2" x14ac:dyDescent="0.35">
      <c r="A492" s="20"/>
      <c r="B492" s="4"/>
    </row>
    <row r="493" spans="1:2" x14ac:dyDescent="0.35">
      <c r="A493" s="20"/>
      <c r="B493" s="4"/>
    </row>
    <row r="494" spans="1:2" x14ac:dyDescent="0.35">
      <c r="A494" s="20"/>
      <c r="B494" s="4"/>
    </row>
    <row r="495" spans="1:2" x14ac:dyDescent="0.35">
      <c r="A495" s="20"/>
      <c r="B495" s="4"/>
    </row>
    <row r="496" spans="1:2" x14ac:dyDescent="0.35">
      <c r="A496" s="20"/>
      <c r="B496" s="4"/>
    </row>
    <row r="497" spans="1:2" x14ac:dyDescent="0.35">
      <c r="A497" s="20"/>
      <c r="B497" s="4"/>
    </row>
    <row r="498" spans="1:2" x14ac:dyDescent="0.35">
      <c r="A498" s="20"/>
      <c r="B498" s="4"/>
    </row>
    <row r="499" spans="1:2" x14ac:dyDescent="0.35">
      <c r="A499" s="20"/>
      <c r="B499" s="4"/>
    </row>
    <row r="500" spans="1:2" x14ac:dyDescent="0.35">
      <c r="A500" s="20"/>
      <c r="B500" s="4"/>
    </row>
    <row r="501" spans="1:2" x14ac:dyDescent="0.35">
      <c r="A501" s="20"/>
      <c r="B501" s="4"/>
    </row>
    <row r="502" spans="1:2" x14ac:dyDescent="0.35">
      <c r="A502" s="20"/>
      <c r="B502" s="4"/>
    </row>
    <row r="503" spans="1:2" x14ac:dyDescent="0.35">
      <c r="A503" s="20"/>
      <c r="B503" s="4"/>
    </row>
    <row r="504" spans="1:2" x14ac:dyDescent="0.35">
      <c r="A504" s="20"/>
      <c r="B504" s="4"/>
    </row>
    <row r="505" spans="1:2" x14ac:dyDescent="0.35">
      <c r="A505" s="20"/>
      <c r="B505" s="4"/>
    </row>
    <row r="506" spans="1:2" x14ac:dyDescent="0.35">
      <c r="A506" s="20"/>
      <c r="B506" s="4"/>
    </row>
    <row r="507" spans="1:2" x14ac:dyDescent="0.35">
      <c r="A507" s="20"/>
      <c r="B507" s="4"/>
    </row>
    <row r="508" spans="1:2" x14ac:dyDescent="0.35">
      <c r="A508" s="20"/>
      <c r="B508" s="4"/>
    </row>
    <row r="509" spans="1:2" x14ac:dyDescent="0.35">
      <c r="A509" s="20"/>
      <c r="B509" s="4"/>
    </row>
    <row r="510" spans="1:2" x14ac:dyDescent="0.35">
      <c r="A510" s="20"/>
      <c r="B510" s="4"/>
    </row>
    <row r="511" spans="1:2" x14ac:dyDescent="0.35">
      <c r="A511" s="20"/>
      <c r="B511" s="4"/>
    </row>
    <row r="512" spans="1:2" x14ac:dyDescent="0.35">
      <c r="A512" s="20"/>
      <c r="B512" s="4"/>
    </row>
    <row r="513" spans="1:2" x14ac:dyDescent="0.35">
      <c r="A513" s="20"/>
      <c r="B513" s="4"/>
    </row>
    <row r="514" spans="1:2" x14ac:dyDescent="0.35">
      <c r="A514" s="20"/>
      <c r="B514" s="4"/>
    </row>
    <row r="515" spans="1:2" x14ac:dyDescent="0.35">
      <c r="A515" s="20"/>
      <c r="B515" s="4"/>
    </row>
    <row r="516" spans="1:2" x14ac:dyDescent="0.35">
      <c r="A516" s="20"/>
      <c r="B516" s="4"/>
    </row>
    <row r="517" spans="1:2" x14ac:dyDescent="0.35">
      <c r="A517" s="20"/>
      <c r="B517" s="4"/>
    </row>
    <row r="518" spans="1:2" x14ac:dyDescent="0.35">
      <c r="A518" s="20"/>
      <c r="B518" s="4"/>
    </row>
    <row r="519" spans="1:2" x14ac:dyDescent="0.35">
      <c r="A519" s="20"/>
      <c r="B519" s="4"/>
    </row>
    <row r="520" spans="1:2" x14ac:dyDescent="0.35">
      <c r="A520" s="20"/>
      <c r="B520" s="4"/>
    </row>
    <row r="521" spans="1:2" x14ac:dyDescent="0.35">
      <c r="A521" s="20"/>
      <c r="B521" s="4"/>
    </row>
    <row r="522" spans="1:2" x14ac:dyDescent="0.35">
      <c r="A522" s="20"/>
      <c r="B522" s="4"/>
    </row>
    <row r="523" spans="1:2" x14ac:dyDescent="0.35">
      <c r="A523" s="20"/>
      <c r="B523" s="4"/>
    </row>
    <row r="524" spans="1:2" x14ac:dyDescent="0.35">
      <c r="A524" s="20"/>
      <c r="B524" s="4"/>
    </row>
    <row r="525" spans="1:2" x14ac:dyDescent="0.35">
      <c r="A525" s="20"/>
      <c r="B525" s="4"/>
    </row>
    <row r="526" spans="1:2" x14ac:dyDescent="0.35">
      <c r="A526" s="20"/>
      <c r="B526" s="4"/>
    </row>
    <row r="527" spans="1:2" x14ac:dyDescent="0.35">
      <c r="A527" s="20"/>
      <c r="B527" s="4"/>
    </row>
    <row r="528" spans="1:2" x14ac:dyDescent="0.35">
      <c r="A528" s="20"/>
      <c r="B528" s="4"/>
    </row>
    <row r="529" spans="1:2" x14ac:dyDescent="0.35">
      <c r="A529" s="20"/>
      <c r="B529" s="4"/>
    </row>
    <row r="530" spans="1:2" x14ac:dyDescent="0.35">
      <c r="A530" s="20"/>
      <c r="B530" s="4"/>
    </row>
    <row r="531" spans="1:2" x14ac:dyDescent="0.35">
      <c r="A531" s="20"/>
      <c r="B531" s="4"/>
    </row>
    <row r="532" spans="1:2" x14ac:dyDescent="0.35">
      <c r="A532" s="20"/>
      <c r="B532" s="4"/>
    </row>
    <row r="533" spans="1:2" x14ac:dyDescent="0.35">
      <c r="A533" s="20"/>
      <c r="B533" s="4"/>
    </row>
    <row r="534" spans="1:2" x14ac:dyDescent="0.35">
      <c r="A534" s="20"/>
      <c r="B534" s="4"/>
    </row>
    <row r="535" spans="1:2" x14ac:dyDescent="0.35">
      <c r="A535" s="20"/>
      <c r="B535" s="4"/>
    </row>
    <row r="536" spans="1:2" x14ac:dyDescent="0.35">
      <c r="A536" s="20"/>
      <c r="B536" s="4"/>
    </row>
    <row r="537" spans="1:2" x14ac:dyDescent="0.35">
      <c r="A537" s="20"/>
      <c r="B537" s="4"/>
    </row>
    <row r="538" spans="1:2" x14ac:dyDescent="0.35">
      <c r="A538" s="20"/>
      <c r="B538" s="4"/>
    </row>
    <row r="539" spans="1:2" x14ac:dyDescent="0.35">
      <c r="A539" s="20"/>
      <c r="B539" s="4"/>
    </row>
    <row r="540" spans="1:2" x14ac:dyDescent="0.35">
      <c r="A540" s="20"/>
      <c r="B540" s="4"/>
    </row>
    <row r="541" spans="1:2" x14ac:dyDescent="0.35">
      <c r="A541" s="20"/>
      <c r="B541" s="4"/>
    </row>
    <row r="542" spans="1:2" x14ac:dyDescent="0.35">
      <c r="A542" s="20"/>
      <c r="B542" s="4"/>
    </row>
    <row r="543" spans="1:2" x14ac:dyDescent="0.35">
      <c r="A543" s="20"/>
      <c r="B543" s="4"/>
    </row>
    <row r="544" spans="1:2" x14ac:dyDescent="0.35">
      <c r="A544" s="20"/>
      <c r="B544" s="4"/>
    </row>
    <row r="545" spans="1:2" x14ac:dyDescent="0.35">
      <c r="A545" s="20"/>
      <c r="B545" s="4"/>
    </row>
    <row r="546" spans="1:2" x14ac:dyDescent="0.35">
      <c r="A546" s="20"/>
      <c r="B546" s="4"/>
    </row>
    <row r="547" spans="1:2" x14ac:dyDescent="0.35">
      <c r="A547" s="20"/>
      <c r="B547" s="4"/>
    </row>
    <row r="548" spans="1:2" x14ac:dyDescent="0.35">
      <c r="A548" s="20"/>
      <c r="B548" s="4"/>
    </row>
    <row r="549" spans="1:2" x14ac:dyDescent="0.35">
      <c r="A549" s="20"/>
      <c r="B549" s="4"/>
    </row>
    <row r="550" spans="1:2" x14ac:dyDescent="0.35">
      <c r="A550" s="20"/>
      <c r="B550" s="4"/>
    </row>
    <row r="551" spans="1:2" x14ac:dyDescent="0.35">
      <c r="A551" s="20"/>
      <c r="B551" s="4"/>
    </row>
    <row r="552" spans="1:2" x14ac:dyDescent="0.35">
      <c r="A552" s="20"/>
      <c r="B552" s="4"/>
    </row>
    <row r="553" spans="1:2" x14ac:dyDescent="0.35">
      <c r="A553" s="20"/>
      <c r="B553" s="4"/>
    </row>
    <row r="554" spans="1:2" x14ac:dyDescent="0.35">
      <c r="A554" s="20"/>
      <c r="B554" s="4"/>
    </row>
    <row r="555" spans="1:2" x14ac:dyDescent="0.35">
      <c r="A555" s="20"/>
      <c r="B555" s="4"/>
    </row>
    <row r="556" spans="1:2" x14ac:dyDescent="0.35">
      <c r="A556" s="20"/>
      <c r="B556" s="4"/>
    </row>
    <row r="557" spans="1:2" x14ac:dyDescent="0.35">
      <c r="A557" s="20"/>
      <c r="B557" s="4"/>
    </row>
    <row r="558" spans="1:2" x14ac:dyDescent="0.35">
      <c r="A558" s="20"/>
      <c r="B558" s="4"/>
    </row>
    <row r="559" spans="1:2" x14ac:dyDescent="0.35">
      <c r="A559" s="20"/>
      <c r="B559" s="4"/>
    </row>
    <row r="560" spans="1:2" x14ac:dyDescent="0.35">
      <c r="A560" s="20"/>
      <c r="B560" s="4"/>
    </row>
    <row r="561" spans="1:2" x14ac:dyDescent="0.35">
      <c r="A561" s="20"/>
      <c r="B561" s="4"/>
    </row>
    <row r="562" spans="1:2" x14ac:dyDescent="0.35">
      <c r="A562" s="20"/>
      <c r="B562" s="4"/>
    </row>
    <row r="563" spans="1:2" x14ac:dyDescent="0.35">
      <c r="A563" s="20"/>
      <c r="B563" s="4"/>
    </row>
    <row r="564" spans="1:2" x14ac:dyDescent="0.35">
      <c r="A564" s="20"/>
      <c r="B564" s="4"/>
    </row>
    <row r="565" spans="1:2" x14ac:dyDescent="0.35">
      <c r="A565" s="20"/>
      <c r="B565" s="4"/>
    </row>
    <row r="566" spans="1:2" x14ac:dyDescent="0.35">
      <c r="A566" s="20"/>
      <c r="B566" s="4"/>
    </row>
    <row r="567" spans="1:2" x14ac:dyDescent="0.35">
      <c r="A567" s="20"/>
      <c r="B567" s="4"/>
    </row>
    <row r="568" spans="1:2" x14ac:dyDescent="0.35">
      <c r="A568" s="20"/>
      <c r="B568" s="4"/>
    </row>
    <row r="569" spans="1:2" x14ac:dyDescent="0.35">
      <c r="A569" s="20"/>
      <c r="B569" s="4"/>
    </row>
    <row r="570" spans="1:2" x14ac:dyDescent="0.35">
      <c r="A570" s="20"/>
      <c r="B570" s="4"/>
    </row>
    <row r="571" spans="1:2" x14ac:dyDescent="0.35">
      <c r="A571" s="20"/>
      <c r="B571" s="4"/>
    </row>
    <row r="572" spans="1:2" x14ac:dyDescent="0.35">
      <c r="A572" s="20"/>
      <c r="B572" s="4"/>
    </row>
    <row r="573" spans="1:2" x14ac:dyDescent="0.35">
      <c r="A573" s="20"/>
      <c r="B573" s="4"/>
    </row>
    <row r="574" spans="1:2" x14ac:dyDescent="0.35">
      <c r="A574" s="20"/>
      <c r="B574" s="4"/>
    </row>
    <row r="575" spans="1:2" x14ac:dyDescent="0.35">
      <c r="A575" s="20"/>
      <c r="B575" s="4"/>
    </row>
    <row r="576" spans="1:2" x14ac:dyDescent="0.35">
      <c r="A576" s="20"/>
      <c r="B576" s="4"/>
    </row>
    <row r="577" spans="1:2" x14ac:dyDescent="0.35">
      <c r="A577" s="20"/>
      <c r="B577" s="4"/>
    </row>
    <row r="578" spans="1:2" x14ac:dyDescent="0.35">
      <c r="A578" s="20"/>
      <c r="B578" s="4"/>
    </row>
    <row r="579" spans="1:2" x14ac:dyDescent="0.35">
      <c r="A579" s="20"/>
      <c r="B579" s="4"/>
    </row>
    <row r="580" spans="1:2" x14ac:dyDescent="0.35">
      <c r="A580" s="20"/>
      <c r="B580" s="4"/>
    </row>
    <row r="581" spans="1:2" x14ac:dyDescent="0.35">
      <c r="A581" s="20"/>
      <c r="B581" s="4"/>
    </row>
    <row r="582" spans="1:2" x14ac:dyDescent="0.35">
      <c r="A582" s="20"/>
      <c r="B582" s="4"/>
    </row>
    <row r="583" spans="1:2" x14ac:dyDescent="0.35">
      <c r="A583" s="20"/>
      <c r="B583" s="4"/>
    </row>
    <row r="584" spans="1:2" x14ac:dyDescent="0.35">
      <c r="A584" s="20"/>
      <c r="B584" s="4"/>
    </row>
    <row r="585" spans="1:2" x14ac:dyDescent="0.35">
      <c r="A585" s="20"/>
      <c r="B585" s="4"/>
    </row>
    <row r="586" spans="1:2" x14ac:dyDescent="0.35">
      <c r="A586" s="20"/>
      <c r="B586" s="4"/>
    </row>
    <row r="587" spans="1:2" x14ac:dyDescent="0.35">
      <c r="A587" s="20"/>
      <c r="B587" s="4"/>
    </row>
    <row r="588" spans="1:2" x14ac:dyDescent="0.35">
      <c r="A588" s="20"/>
      <c r="B588" s="4"/>
    </row>
    <row r="589" spans="1:2" x14ac:dyDescent="0.35">
      <c r="A589" s="20"/>
      <c r="B589" s="4"/>
    </row>
    <row r="590" spans="1:2" x14ac:dyDescent="0.35">
      <c r="A590" s="20"/>
      <c r="B590" s="4"/>
    </row>
    <row r="591" spans="1:2" x14ac:dyDescent="0.35">
      <c r="A591" s="20"/>
      <c r="B591" s="4"/>
    </row>
    <row r="592" spans="1:2" x14ac:dyDescent="0.35">
      <c r="A592" s="20"/>
      <c r="B592" s="4"/>
    </row>
    <row r="593" spans="1:2" x14ac:dyDescent="0.35">
      <c r="A593" s="20"/>
      <c r="B593" s="4"/>
    </row>
    <row r="594" spans="1:2" x14ac:dyDescent="0.35">
      <c r="A594" s="20"/>
      <c r="B594" s="4"/>
    </row>
    <row r="595" spans="1:2" x14ac:dyDescent="0.35">
      <c r="A595" s="20"/>
      <c r="B595" s="4"/>
    </row>
    <row r="596" spans="1:2" x14ac:dyDescent="0.35">
      <c r="A596" s="20"/>
      <c r="B596" s="4"/>
    </row>
    <row r="597" spans="1:2" x14ac:dyDescent="0.35">
      <c r="A597" s="20"/>
      <c r="B597" s="4"/>
    </row>
    <row r="598" spans="1:2" x14ac:dyDescent="0.35">
      <c r="A598" s="20"/>
      <c r="B598" s="4"/>
    </row>
    <row r="599" spans="1:2" x14ac:dyDescent="0.35">
      <c r="A599" s="20"/>
      <c r="B599" s="4"/>
    </row>
    <row r="600" spans="1:2" x14ac:dyDescent="0.35">
      <c r="A600" s="20"/>
      <c r="B600" s="4"/>
    </row>
    <row r="601" spans="1:2" x14ac:dyDescent="0.35">
      <c r="A601" s="20"/>
      <c r="B601" s="4"/>
    </row>
    <row r="602" spans="1:2" x14ac:dyDescent="0.35">
      <c r="A602" s="20"/>
      <c r="B602" s="4"/>
    </row>
    <row r="603" spans="1:2" x14ac:dyDescent="0.35">
      <c r="A603" s="20"/>
      <c r="B603" s="4"/>
    </row>
    <row r="604" spans="1:2" x14ac:dyDescent="0.35">
      <c r="A604" s="20"/>
      <c r="B604" s="4"/>
    </row>
    <row r="605" spans="1:2" x14ac:dyDescent="0.35">
      <c r="A605" s="20"/>
      <c r="B605" s="4"/>
    </row>
    <row r="606" spans="1:2" x14ac:dyDescent="0.35">
      <c r="A606" s="20"/>
      <c r="B606" s="4"/>
    </row>
    <row r="607" spans="1:2" x14ac:dyDescent="0.35">
      <c r="A607" s="20"/>
      <c r="B607" s="4"/>
    </row>
    <row r="608" spans="1:2" x14ac:dyDescent="0.35">
      <c r="A608" s="20"/>
      <c r="B608" s="4"/>
    </row>
    <row r="609" spans="1:2" x14ac:dyDescent="0.35">
      <c r="A609" s="20"/>
      <c r="B609" s="4"/>
    </row>
    <row r="610" spans="1:2" x14ac:dyDescent="0.35">
      <c r="A610" s="20"/>
      <c r="B610" s="4"/>
    </row>
    <row r="611" spans="1:2" x14ac:dyDescent="0.35">
      <c r="A611" s="20"/>
      <c r="B611" s="4"/>
    </row>
    <row r="612" spans="1:2" x14ac:dyDescent="0.35">
      <c r="A612" s="20"/>
      <c r="B612" s="4"/>
    </row>
    <row r="613" spans="1:2" x14ac:dyDescent="0.35">
      <c r="A613" s="20"/>
      <c r="B613" s="4"/>
    </row>
    <row r="614" spans="1:2" x14ac:dyDescent="0.35">
      <c r="A614" s="20"/>
      <c r="B614" s="4"/>
    </row>
    <row r="615" spans="1:2" x14ac:dyDescent="0.35">
      <c r="A615" s="20"/>
      <c r="B615" s="4"/>
    </row>
    <row r="616" spans="1:2" x14ac:dyDescent="0.35">
      <c r="A616" s="20"/>
      <c r="B616" s="4"/>
    </row>
    <row r="617" spans="1:2" x14ac:dyDescent="0.35">
      <c r="A617" s="20"/>
      <c r="B617" s="4"/>
    </row>
    <row r="618" spans="1:2" x14ac:dyDescent="0.35">
      <c r="A618" s="20"/>
      <c r="B618" s="4"/>
    </row>
    <row r="619" spans="1:2" x14ac:dyDescent="0.35">
      <c r="A619" s="20"/>
      <c r="B619" s="4"/>
    </row>
    <row r="620" spans="1:2" x14ac:dyDescent="0.35">
      <c r="A620" s="20"/>
      <c r="B620" s="4"/>
    </row>
    <row r="621" spans="1:2" x14ac:dyDescent="0.35">
      <c r="A621" s="20"/>
      <c r="B621" s="4"/>
    </row>
    <row r="622" spans="1:2" x14ac:dyDescent="0.35">
      <c r="A622" s="20"/>
      <c r="B622" s="4"/>
    </row>
    <row r="623" spans="1:2" x14ac:dyDescent="0.35">
      <c r="A623" s="20"/>
      <c r="B623" s="4"/>
    </row>
    <row r="624" spans="1:2" x14ac:dyDescent="0.35">
      <c r="A624" s="20"/>
      <c r="B624" s="4"/>
    </row>
    <row r="625" spans="1:2" x14ac:dyDescent="0.35">
      <c r="A625" s="20"/>
      <c r="B625" s="4"/>
    </row>
    <row r="626" spans="1:2" x14ac:dyDescent="0.35">
      <c r="A626" s="20"/>
      <c r="B626" s="4"/>
    </row>
    <row r="627" spans="1:2" x14ac:dyDescent="0.35">
      <c r="A627" s="20"/>
      <c r="B627" s="4"/>
    </row>
    <row r="628" spans="1:2" x14ac:dyDescent="0.35">
      <c r="A628" s="20"/>
      <c r="B628" s="4"/>
    </row>
    <row r="629" spans="1:2" x14ac:dyDescent="0.35">
      <c r="A629" s="20"/>
      <c r="B629" s="4"/>
    </row>
    <row r="630" spans="1:2" x14ac:dyDescent="0.35">
      <c r="A630" s="20"/>
      <c r="B630" s="4"/>
    </row>
    <row r="631" spans="1:2" x14ac:dyDescent="0.35">
      <c r="A631" s="20"/>
      <c r="B631" s="4"/>
    </row>
    <row r="632" spans="1:2" x14ac:dyDescent="0.35">
      <c r="A632" s="20"/>
      <c r="B632" s="4"/>
    </row>
    <row r="633" spans="1:2" x14ac:dyDescent="0.35">
      <c r="A633" s="20"/>
      <c r="B633" s="4"/>
    </row>
    <row r="634" spans="1:2" x14ac:dyDescent="0.35">
      <c r="A634" s="20"/>
      <c r="B634" s="4"/>
    </row>
    <row r="635" spans="1:2" x14ac:dyDescent="0.35">
      <c r="A635" s="20"/>
      <c r="B635" s="4"/>
    </row>
    <row r="636" spans="1:2" x14ac:dyDescent="0.35">
      <c r="A636" s="20"/>
      <c r="B636" s="4"/>
    </row>
    <row r="637" spans="1:2" x14ac:dyDescent="0.35">
      <c r="A637" s="20"/>
      <c r="B637" s="4"/>
    </row>
    <row r="638" spans="1:2" x14ac:dyDescent="0.35">
      <c r="A638" s="20"/>
      <c r="B638" s="4"/>
    </row>
    <row r="639" spans="1:2" x14ac:dyDescent="0.35">
      <c r="A639" s="20"/>
      <c r="B639" s="4"/>
    </row>
    <row r="640" spans="1:2" x14ac:dyDescent="0.35">
      <c r="A640" s="20"/>
      <c r="B640" s="4"/>
    </row>
    <row r="641" spans="1:2" x14ac:dyDescent="0.35">
      <c r="A641" s="20"/>
      <c r="B641" s="4"/>
    </row>
    <row r="642" spans="1:2" x14ac:dyDescent="0.35">
      <c r="A642" s="20"/>
      <c r="B642" s="4"/>
    </row>
    <row r="643" spans="1:2" x14ac:dyDescent="0.35">
      <c r="A643" s="20"/>
      <c r="B643" s="4"/>
    </row>
    <row r="644" spans="1:2" x14ac:dyDescent="0.35">
      <c r="A644" s="20"/>
      <c r="B644" s="4"/>
    </row>
    <row r="645" spans="1:2" x14ac:dyDescent="0.35">
      <c r="A645" s="20"/>
      <c r="B645" s="4"/>
    </row>
    <row r="646" spans="1:2" x14ac:dyDescent="0.35">
      <c r="A646" s="20"/>
      <c r="B646" s="4"/>
    </row>
    <row r="647" spans="1:2" x14ac:dyDescent="0.35">
      <c r="A647" s="20"/>
      <c r="B647" s="4"/>
    </row>
    <row r="648" spans="1:2" x14ac:dyDescent="0.35">
      <c r="A648" s="20"/>
      <c r="B648" s="4"/>
    </row>
    <row r="649" spans="1:2" x14ac:dyDescent="0.35">
      <c r="A649" s="20"/>
      <c r="B649" s="4"/>
    </row>
    <row r="650" spans="1:2" x14ac:dyDescent="0.35">
      <c r="A650" s="20"/>
      <c r="B650" s="4"/>
    </row>
    <row r="651" spans="1:2" x14ac:dyDescent="0.35">
      <c r="A651" s="20"/>
      <c r="B651" s="4"/>
    </row>
    <row r="652" spans="1:2" x14ac:dyDescent="0.35">
      <c r="A652" s="20"/>
      <c r="B652" s="4"/>
    </row>
    <row r="653" spans="1:2" x14ac:dyDescent="0.35">
      <c r="A653" s="20"/>
      <c r="B653" s="4"/>
    </row>
    <row r="654" spans="1:2" x14ac:dyDescent="0.35">
      <c r="A654" s="20"/>
      <c r="B654" s="4"/>
    </row>
    <row r="655" spans="1:2" x14ac:dyDescent="0.35">
      <c r="A655" s="20"/>
      <c r="B655" s="4"/>
    </row>
    <row r="656" spans="1:2" x14ac:dyDescent="0.35">
      <c r="A656" s="20"/>
      <c r="B656" s="4"/>
    </row>
    <row r="657" spans="1:2" x14ac:dyDescent="0.35">
      <c r="A657" s="20"/>
      <c r="B657" s="4"/>
    </row>
    <row r="658" spans="1:2" x14ac:dyDescent="0.35">
      <c r="A658" s="20"/>
      <c r="B658" s="4"/>
    </row>
    <row r="659" spans="1:2" x14ac:dyDescent="0.35">
      <c r="A659" s="20"/>
      <c r="B659" s="4"/>
    </row>
    <row r="660" spans="1:2" x14ac:dyDescent="0.35">
      <c r="A660" s="20"/>
      <c r="B660" s="4"/>
    </row>
    <row r="661" spans="1:2" x14ac:dyDescent="0.35">
      <c r="A661" s="20"/>
      <c r="B661" s="4"/>
    </row>
    <row r="662" spans="1:2" x14ac:dyDescent="0.35">
      <c r="A662" s="20"/>
      <c r="B662" s="4"/>
    </row>
    <row r="663" spans="1:2" x14ac:dyDescent="0.35">
      <c r="A663" s="20"/>
      <c r="B663" s="4"/>
    </row>
    <row r="664" spans="1:2" x14ac:dyDescent="0.35">
      <c r="A664" s="20"/>
      <c r="B664" s="4"/>
    </row>
    <row r="665" spans="1:2" x14ac:dyDescent="0.35">
      <c r="A665" s="20"/>
      <c r="B665" s="4"/>
    </row>
    <row r="666" spans="1:2" x14ac:dyDescent="0.35">
      <c r="A666" s="20"/>
      <c r="B666" s="4"/>
    </row>
    <row r="667" spans="1:2" x14ac:dyDescent="0.35">
      <c r="A667" s="20"/>
      <c r="B667" s="4"/>
    </row>
    <row r="668" spans="1:2" x14ac:dyDescent="0.35">
      <c r="A668" s="20"/>
      <c r="B668" s="4"/>
    </row>
    <row r="669" spans="1:2" x14ac:dyDescent="0.35">
      <c r="A669" s="20"/>
      <c r="B669" s="4"/>
    </row>
    <row r="670" spans="1:2" x14ac:dyDescent="0.35">
      <c r="A670" s="20"/>
      <c r="B670" s="4"/>
    </row>
    <row r="671" spans="1:2" x14ac:dyDescent="0.35">
      <c r="A671" s="20"/>
      <c r="B671" s="4"/>
    </row>
    <row r="672" spans="1:2" x14ac:dyDescent="0.35">
      <c r="A672" s="20"/>
      <c r="B672" s="4"/>
    </row>
    <row r="673" spans="1:2" x14ac:dyDescent="0.35">
      <c r="A673" s="20"/>
      <c r="B673" s="4"/>
    </row>
    <row r="674" spans="1:2" x14ac:dyDescent="0.35">
      <c r="A674" s="20"/>
      <c r="B674" s="4"/>
    </row>
    <row r="675" spans="1:2" x14ac:dyDescent="0.35">
      <c r="A675" s="20"/>
      <c r="B675" s="4"/>
    </row>
    <row r="676" spans="1:2" x14ac:dyDescent="0.35">
      <c r="A676" s="20"/>
      <c r="B676" s="4"/>
    </row>
    <row r="677" spans="1:2" x14ac:dyDescent="0.35">
      <c r="A677" s="20"/>
      <c r="B677" s="4"/>
    </row>
    <row r="678" spans="1:2" x14ac:dyDescent="0.35">
      <c r="A678" s="20"/>
      <c r="B678" s="4"/>
    </row>
    <row r="679" spans="1:2" x14ac:dyDescent="0.35">
      <c r="A679" s="20"/>
      <c r="B679" s="4"/>
    </row>
    <row r="680" spans="1:2" x14ac:dyDescent="0.35">
      <c r="A680" s="20"/>
      <c r="B680" s="4"/>
    </row>
    <row r="681" spans="1:2" x14ac:dyDescent="0.35">
      <c r="A681" s="20"/>
      <c r="B681" s="4"/>
    </row>
    <row r="682" spans="1:2" x14ac:dyDescent="0.35">
      <c r="A682" s="20"/>
      <c r="B682" s="4"/>
    </row>
    <row r="683" spans="1:2" x14ac:dyDescent="0.35">
      <c r="A683" s="20"/>
      <c r="B683" s="4"/>
    </row>
    <row r="684" spans="1:2" x14ac:dyDescent="0.35">
      <c r="A684" s="20"/>
      <c r="B684" s="4"/>
    </row>
    <row r="685" spans="1:2" x14ac:dyDescent="0.35">
      <c r="A685" s="20"/>
      <c r="B685" s="4"/>
    </row>
    <row r="686" spans="1:2" x14ac:dyDescent="0.35">
      <c r="A686" s="20"/>
      <c r="B686" s="4"/>
    </row>
    <row r="687" spans="1:2" x14ac:dyDescent="0.35">
      <c r="A687" s="20"/>
      <c r="B687" s="4"/>
    </row>
    <row r="688" spans="1:2" x14ac:dyDescent="0.35">
      <c r="A688" s="20"/>
      <c r="B688" s="4"/>
    </row>
    <row r="689" spans="1:2" x14ac:dyDescent="0.35">
      <c r="A689" s="20"/>
      <c r="B689" s="4"/>
    </row>
    <row r="690" spans="1:2" x14ac:dyDescent="0.35">
      <c r="A690" s="20"/>
      <c r="B690" s="4"/>
    </row>
    <row r="691" spans="1:2" x14ac:dyDescent="0.35">
      <c r="A691" s="20"/>
      <c r="B691" s="4"/>
    </row>
    <row r="692" spans="1:2" x14ac:dyDescent="0.35">
      <c r="A692" s="20"/>
      <c r="B692" s="4"/>
    </row>
    <row r="693" spans="1:2" x14ac:dyDescent="0.35">
      <c r="A693" s="20"/>
      <c r="B693" s="4"/>
    </row>
    <row r="694" spans="1:2" x14ac:dyDescent="0.35">
      <c r="A694" s="20"/>
      <c r="B694" s="4"/>
    </row>
    <row r="695" spans="1:2" x14ac:dyDescent="0.35">
      <c r="A695" s="20"/>
      <c r="B695" s="4"/>
    </row>
    <row r="696" spans="1:2" x14ac:dyDescent="0.35">
      <c r="A696" s="20"/>
      <c r="B696" s="4"/>
    </row>
    <row r="697" spans="1:2" x14ac:dyDescent="0.35">
      <c r="A697" s="20"/>
      <c r="B697" s="4"/>
    </row>
    <row r="698" spans="1:2" x14ac:dyDescent="0.35">
      <c r="A698" s="20"/>
      <c r="B698" s="4"/>
    </row>
    <row r="699" spans="1:2" x14ac:dyDescent="0.35">
      <c r="A699" s="20"/>
      <c r="B699" s="4"/>
    </row>
    <row r="700" spans="1:2" x14ac:dyDescent="0.35">
      <c r="A700" s="20"/>
      <c r="B700" s="4"/>
    </row>
    <row r="701" spans="1:2" x14ac:dyDescent="0.35">
      <c r="A701" s="20"/>
      <c r="B701" s="4"/>
    </row>
    <row r="702" spans="1:2" x14ac:dyDescent="0.35">
      <c r="A702" s="20"/>
      <c r="B702" s="4"/>
    </row>
    <row r="703" spans="1:2" x14ac:dyDescent="0.35">
      <c r="A703" s="20"/>
      <c r="B703" s="4"/>
    </row>
    <row r="704" spans="1:2" x14ac:dyDescent="0.35">
      <c r="A704" s="20"/>
      <c r="B704" s="4"/>
    </row>
    <row r="705" spans="1:2" x14ac:dyDescent="0.35">
      <c r="A705" s="20"/>
      <c r="B705" s="4"/>
    </row>
    <row r="706" spans="1:2" x14ac:dyDescent="0.35">
      <c r="A706" s="20"/>
      <c r="B706" s="4"/>
    </row>
    <row r="707" spans="1:2" x14ac:dyDescent="0.35">
      <c r="A707" s="20"/>
      <c r="B707" s="4"/>
    </row>
    <row r="708" spans="1:2" x14ac:dyDescent="0.35">
      <c r="A708" s="20"/>
      <c r="B708" s="4"/>
    </row>
    <row r="709" spans="1:2" x14ac:dyDescent="0.35">
      <c r="A709" s="20"/>
      <c r="B709" s="4"/>
    </row>
    <row r="710" spans="1:2" x14ac:dyDescent="0.35">
      <c r="A710" s="20"/>
      <c r="B710" s="4"/>
    </row>
    <row r="711" spans="1:2" x14ac:dyDescent="0.35">
      <c r="A711" s="20"/>
      <c r="B711" s="4"/>
    </row>
    <row r="712" spans="1:2" x14ac:dyDescent="0.35">
      <c r="A712" s="20"/>
      <c r="B712" s="4"/>
    </row>
    <row r="713" spans="1:2" x14ac:dyDescent="0.35">
      <c r="A713" s="20"/>
      <c r="B713" s="4"/>
    </row>
    <row r="714" spans="1:2" x14ac:dyDescent="0.35">
      <c r="A714" s="20"/>
      <c r="B714" s="4"/>
    </row>
    <row r="715" spans="1:2" x14ac:dyDescent="0.35">
      <c r="A715" s="20"/>
      <c r="B715" s="4"/>
    </row>
    <row r="716" spans="1:2" x14ac:dyDescent="0.35">
      <c r="A716" s="20"/>
      <c r="B716" s="4"/>
    </row>
    <row r="717" spans="1:2" x14ac:dyDescent="0.35">
      <c r="A717" s="20"/>
      <c r="B717" s="4"/>
    </row>
    <row r="718" spans="1:2" x14ac:dyDescent="0.35">
      <c r="A718" s="20"/>
      <c r="B718" s="4"/>
    </row>
    <row r="719" spans="1:2" x14ac:dyDescent="0.35">
      <c r="A719" s="20"/>
      <c r="B719" s="4"/>
    </row>
    <row r="720" spans="1:2" x14ac:dyDescent="0.35">
      <c r="A720" s="20"/>
      <c r="B720" s="4"/>
    </row>
    <row r="721" spans="1:2" x14ac:dyDescent="0.35">
      <c r="A721" s="20"/>
      <c r="B721" s="4"/>
    </row>
    <row r="722" spans="1:2" x14ac:dyDescent="0.35">
      <c r="A722" s="20"/>
      <c r="B722" s="4"/>
    </row>
    <row r="723" spans="1:2" x14ac:dyDescent="0.35">
      <c r="A723" s="20"/>
      <c r="B723" s="4"/>
    </row>
    <row r="724" spans="1:2" x14ac:dyDescent="0.35">
      <c r="A724" s="20"/>
      <c r="B724" s="4"/>
    </row>
    <row r="725" spans="1:2" x14ac:dyDescent="0.35">
      <c r="A725" s="20"/>
      <c r="B725" s="4"/>
    </row>
    <row r="726" spans="1:2" x14ac:dyDescent="0.35">
      <c r="A726" s="20"/>
      <c r="B726" s="4"/>
    </row>
    <row r="727" spans="1:2" x14ac:dyDescent="0.35">
      <c r="A727" s="20"/>
      <c r="B727" s="4"/>
    </row>
    <row r="728" spans="1:2" x14ac:dyDescent="0.35">
      <c r="A728" s="20"/>
      <c r="B728" s="4"/>
    </row>
  </sheetData>
  <hyperlinks>
    <hyperlink ref="E23" location="Contents!A1" display="Contents!A1" xr:uid="{E1761786-21EB-45DB-9AA9-3D0A4BE71FA7}"/>
  </hyperlinks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8D42-0F6C-4213-B0CD-213BC6BCCA56}">
  <dimension ref="A1:F728"/>
  <sheetViews>
    <sheetView showGridLines="0" topLeftCell="A4" zoomScaleNormal="100" workbookViewId="0">
      <selection activeCell="E22" sqref="E22"/>
    </sheetView>
  </sheetViews>
  <sheetFormatPr defaultRowHeight="14.5" x14ac:dyDescent="0.35"/>
  <cols>
    <col min="1" max="1" width="13.453125" customWidth="1"/>
    <col min="2" max="2" width="12.81640625" customWidth="1"/>
    <col min="3" max="3" width="13.1796875" customWidth="1"/>
  </cols>
  <sheetData>
    <row r="1" spans="1:3" x14ac:dyDescent="0.35">
      <c r="A1" s="9" t="str">
        <f xml:space="preserve"> CONCATENATE("Box 3.2  ",Contents!C15)</f>
        <v>Box 3.2  Core inflation</v>
      </c>
      <c r="B1" s="9"/>
    </row>
    <row r="2" spans="1:3" x14ac:dyDescent="0.35">
      <c r="A2" s="9"/>
      <c r="B2" s="9"/>
    </row>
    <row r="3" spans="1:3" x14ac:dyDescent="0.35">
      <c r="A3" t="s">
        <v>145</v>
      </c>
      <c r="B3" s="9"/>
    </row>
    <row r="4" spans="1:3" ht="25" customHeight="1" x14ac:dyDescent="0.35">
      <c r="A4" s="42" t="s">
        <v>9</v>
      </c>
      <c r="B4" s="42" t="s">
        <v>64</v>
      </c>
      <c r="C4" s="42" t="s">
        <v>65</v>
      </c>
    </row>
    <row r="5" spans="1:3" x14ac:dyDescent="0.35">
      <c r="A5" s="55" t="s">
        <v>67</v>
      </c>
      <c r="B5" s="74">
        <v>23.092417801607926</v>
      </c>
      <c r="C5" s="74">
        <v>3.8055418019964042</v>
      </c>
    </row>
    <row r="6" spans="1:3" x14ac:dyDescent="0.35">
      <c r="A6" s="55" t="s">
        <v>66</v>
      </c>
      <c r="B6" s="74">
        <v>14.030326865690848</v>
      </c>
      <c r="C6" s="74">
        <v>0.4498620799910103</v>
      </c>
    </row>
    <row r="7" spans="1:3" x14ac:dyDescent="0.35">
      <c r="A7" s="55" t="s">
        <v>68</v>
      </c>
      <c r="B7" s="74">
        <v>12.366598598827437</v>
      </c>
      <c r="C7" s="74">
        <v>6.4547183805270265</v>
      </c>
    </row>
    <row r="8" spans="1:3" x14ac:dyDescent="0.35">
      <c r="A8" s="55" t="s">
        <v>73</v>
      </c>
      <c r="B8" s="74">
        <v>7.6581384378189385</v>
      </c>
      <c r="C8" s="74">
        <v>2.0461191207404101</v>
      </c>
    </row>
    <row r="9" spans="1:3" x14ac:dyDescent="0.35">
      <c r="A9" s="55" t="s">
        <v>71</v>
      </c>
      <c r="B9" s="74">
        <v>6.8719053090773157</v>
      </c>
      <c r="C9" s="74">
        <v>3.9308081121326652</v>
      </c>
    </row>
    <row r="10" spans="1:3" x14ac:dyDescent="0.35">
      <c r="A10" s="55" t="s">
        <v>69</v>
      </c>
      <c r="B10" s="74">
        <v>6.3274709166692267</v>
      </c>
      <c r="C10" s="74">
        <v>0.52317913402540406</v>
      </c>
    </row>
    <row r="11" spans="1:3" x14ac:dyDescent="0.35">
      <c r="A11" s="55" t="s">
        <v>72</v>
      </c>
      <c r="B11" s="74">
        <v>5.2261113046364969</v>
      </c>
      <c r="C11" s="74">
        <v>2.5926500951158098</v>
      </c>
    </row>
    <row r="12" spans="1:3" x14ac:dyDescent="0.35">
      <c r="A12" s="55" t="s">
        <v>70</v>
      </c>
      <c r="B12" s="74">
        <v>5.111846055836283</v>
      </c>
      <c r="C12" s="74">
        <v>1.5906210802892915</v>
      </c>
    </row>
    <row r="13" spans="1:3" x14ac:dyDescent="0.35">
      <c r="A13" s="55" t="s">
        <v>75</v>
      </c>
      <c r="B13" s="74">
        <v>4.7090388801854832</v>
      </c>
      <c r="C13" s="74">
        <v>0.78895292191945487</v>
      </c>
    </row>
    <row r="14" spans="1:3" x14ac:dyDescent="0.35">
      <c r="A14" s="55" t="s">
        <v>76</v>
      </c>
      <c r="B14" s="74">
        <v>3.0552276754732355</v>
      </c>
      <c r="C14" s="74">
        <v>-0.95536554178378086</v>
      </c>
    </row>
    <row r="15" spans="1:3" x14ac:dyDescent="0.35">
      <c r="A15" s="55" t="s">
        <v>74</v>
      </c>
      <c r="B15" s="74">
        <v>0.9125074158275267</v>
      </c>
      <c r="C15" s="74">
        <v>-1.2290039366589969</v>
      </c>
    </row>
    <row r="16" spans="1:3" x14ac:dyDescent="0.35">
      <c r="A16" s="55" t="s">
        <v>78</v>
      </c>
      <c r="B16" s="74">
        <v>0.78470412259667455</v>
      </c>
      <c r="C16" s="74">
        <v>-0.40471489673419569</v>
      </c>
    </row>
    <row r="17" spans="1:5" x14ac:dyDescent="0.35">
      <c r="A17" s="55" t="s">
        <v>77</v>
      </c>
      <c r="B17" s="74">
        <v>0.74862347766457893</v>
      </c>
      <c r="C17" s="74">
        <v>-0.18669135630747299</v>
      </c>
    </row>
    <row r="18" spans="1:5" x14ac:dyDescent="0.35">
      <c r="A18" s="55" t="s">
        <v>82</v>
      </c>
      <c r="B18" s="74">
        <v>0.67972327645328434</v>
      </c>
      <c r="C18" s="74">
        <v>-1.3197486666496137</v>
      </c>
    </row>
    <row r="19" spans="1:5" x14ac:dyDescent="0.35">
      <c r="A19" s="55" t="s">
        <v>80</v>
      </c>
      <c r="B19" s="74">
        <v>-0.71627001767887255</v>
      </c>
      <c r="C19" s="74">
        <v>-2.9901784749322178</v>
      </c>
    </row>
    <row r="20" spans="1:5" x14ac:dyDescent="0.35">
      <c r="A20" s="47"/>
      <c r="B20" s="48"/>
      <c r="C20" s="48"/>
    </row>
    <row r="21" spans="1:5" x14ac:dyDescent="0.35">
      <c r="A21" s="47"/>
      <c r="B21" s="48"/>
      <c r="C21" s="48"/>
    </row>
    <row r="22" spans="1:5" x14ac:dyDescent="0.35">
      <c r="A22" s="47"/>
      <c r="B22" s="48"/>
      <c r="C22" s="48"/>
      <c r="E22" s="2" t="s">
        <v>5</v>
      </c>
    </row>
    <row r="23" spans="1:5" x14ac:dyDescent="0.35">
      <c r="A23" s="47"/>
      <c r="B23" s="48"/>
      <c r="C23" s="48"/>
    </row>
    <row r="24" spans="1:5" x14ac:dyDescent="0.35">
      <c r="A24" s="47"/>
      <c r="B24" s="48"/>
      <c r="C24" s="48"/>
    </row>
    <row r="25" spans="1:5" x14ac:dyDescent="0.35">
      <c r="A25" s="47"/>
      <c r="B25" s="48"/>
      <c r="C25" s="48"/>
    </row>
    <row r="26" spans="1:5" x14ac:dyDescent="0.35">
      <c r="A26" s="47"/>
      <c r="B26" s="48"/>
      <c r="C26" s="48"/>
    </row>
    <row r="27" spans="1:5" x14ac:dyDescent="0.35">
      <c r="A27" s="47"/>
      <c r="B27" s="48"/>
      <c r="C27" s="48"/>
    </row>
    <row r="28" spans="1:5" x14ac:dyDescent="0.35">
      <c r="A28" s="47"/>
      <c r="B28" s="48"/>
      <c r="C28" s="48"/>
    </row>
    <row r="29" spans="1:5" x14ac:dyDescent="0.35">
      <c r="A29" s="47"/>
      <c r="B29" s="48"/>
      <c r="C29" s="48"/>
    </row>
    <row r="30" spans="1:5" x14ac:dyDescent="0.35">
      <c r="A30" s="47"/>
      <c r="B30" s="48"/>
      <c r="C30" s="48"/>
    </row>
    <row r="31" spans="1:5" x14ac:dyDescent="0.35">
      <c r="A31" s="47"/>
      <c r="B31" s="48"/>
      <c r="C31" s="48"/>
    </row>
    <row r="32" spans="1:5" x14ac:dyDescent="0.35">
      <c r="A32" s="47"/>
      <c r="B32" s="48"/>
      <c r="C32" s="48"/>
    </row>
    <row r="33" spans="1:6" x14ac:dyDescent="0.35">
      <c r="A33" s="47"/>
      <c r="B33" s="48"/>
      <c r="C33" s="48"/>
    </row>
    <row r="34" spans="1:6" x14ac:dyDescent="0.35">
      <c r="A34" s="47"/>
      <c r="B34" s="48"/>
      <c r="C34" s="48"/>
    </row>
    <row r="35" spans="1:6" x14ac:dyDescent="0.35">
      <c r="A35" s="47"/>
      <c r="B35" s="48"/>
      <c r="C35" s="48"/>
    </row>
    <row r="36" spans="1:6" x14ac:dyDescent="0.35">
      <c r="A36" s="47"/>
      <c r="B36" s="48"/>
      <c r="C36" s="48"/>
    </row>
    <row r="37" spans="1:6" x14ac:dyDescent="0.35">
      <c r="A37" s="47"/>
      <c r="B37" s="48"/>
      <c r="C37" s="48"/>
    </row>
    <row r="38" spans="1:6" x14ac:dyDescent="0.35">
      <c r="A38" s="47"/>
      <c r="B38" s="48"/>
      <c r="C38" s="48"/>
    </row>
    <row r="39" spans="1:6" x14ac:dyDescent="0.35">
      <c r="A39" s="47"/>
      <c r="B39" s="48"/>
      <c r="C39" s="48"/>
    </row>
    <row r="40" spans="1:6" x14ac:dyDescent="0.35">
      <c r="A40" s="47"/>
      <c r="B40" s="48"/>
      <c r="C40" s="48"/>
    </row>
    <row r="41" spans="1:6" x14ac:dyDescent="0.35">
      <c r="A41" s="47"/>
      <c r="B41" s="48"/>
      <c r="C41" s="48"/>
    </row>
    <row r="42" spans="1:6" x14ac:dyDescent="0.35">
      <c r="A42" s="47"/>
      <c r="B42" s="48"/>
      <c r="C42" s="48"/>
    </row>
    <row r="43" spans="1:6" x14ac:dyDescent="0.35">
      <c r="A43" s="47"/>
      <c r="B43" s="48"/>
      <c r="C43" s="48"/>
    </row>
    <row r="44" spans="1:6" x14ac:dyDescent="0.35">
      <c r="A44" s="47"/>
      <c r="B44" s="48"/>
      <c r="C44" s="48"/>
    </row>
    <row r="45" spans="1:6" x14ac:dyDescent="0.35">
      <c r="A45" s="47"/>
      <c r="B45" s="48"/>
      <c r="C45" s="48"/>
    </row>
    <row r="46" spans="1:6" x14ac:dyDescent="0.35">
      <c r="A46" s="47"/>
      <c r="B46" s="48"/>
      <c r="C46" s="48"/>
      <c r="F46" s="1"/>
    </row>
    <row r="47" spans="1:6" x14ac:dyDescent="0.35">
      <c r="A47" s="47"/>
      <c r="B47" s="48"/>
      <c r="C47" s="48"/>
    </row>
    <row r="48" spans="1:6" x14ac:dyDescent="0.35">
      <c r="A48" s="47"/>
      <c r="B48" s="48"/>
      <c r="C48" s="48"/>
    </row>
    <row r="49" spans="1:2" x14ac:dyDescent="0.35">
      <c r="A49" s="47"/>
    </row>
    <row r="50" spans="1:2" x14ac:dyDescent="0.35">
      <c r="A50" s="47"/>
    </row>
    <row r="51" spans="1:2" x14ac:dyDescent="0.35">
      <c r="A51" s="47"/>
    </row>
    <row r="52" spans="1:2" x14ac:dyDescent="0.35">
      <c r="A52" s="47"/>
      <c r="B52" s="30"/>
    </row>
    <row r="53" spans="1:2" x14ac:dyDescent="0.35">
      <c r="A53" s="32"/>
      <c r="B53" s="30"/>
    </row>
    <row r="54" spans="1:2" x14ac:dyDescent="0.35">
      <c r="A54" s="32"/>
      <c r="B54" s="30"/>
    </row>
    <row r="55" spans="1:2" x14ac:dyDescent="0.35">
      <c r="A55" s="32"/>
      <c r="B55" s="4"/>
    </row>
    <row r="56" spans="1:2" x14ac:dyDescent="0.35">
      <c r="A56" s="32"/>
      <c r="B56" s="4"/>
    </row>
    <row r="57" spans="1:2" x14ac:dyDescent="0.35">
      <c r="A57" s="32"/>
      <c r="B57" s="4"/>
    </row>
    <row r="58" spans="1:2" x14ac:dyDescent="0.35">
      <c r="A58" s="32"/>
      <c r="B58" s="4"/>
    </row>
    <row r="59" spans="1:2" x14ac:dyDescent="0.35">
      <c r="A59" s="32"/>
      <c r="B59" s="4"/>
    </row>
    <row r="60" spans="1:2" x14ac:dyDescent="0.35">
      <c r="A60" s="32"/>
      <c r="B60" s="4"/>
    </row>
    <row r="61" spans="1:2" x14ac:dyDescent="0.35">
      <c r="A61" s="32"/>
      <c r="B61" s="4"/>
    </row>
    <row r="62" spans="1:2" x14ac:dyDescent="0.35">
      <c r="A62" s="32"/>
      <c r="B62" s="4"/>
    </row>
    <row r="63" spans="1:2" x14ac:dyDescent="0.35">
      <c r="A63" s="32"/>
      <c r="B63" s="4"/>
    </row>
    <row r="64" spans="1:2" x14ac:dyDescent="0.35">
      <c r="A64" s="20"/>
      <c r="B64" s="4"/>
    </row>
    <row r="65" spans="1:2" x14ac:dyDescent="0.35">
      <c r="A65" s="20"/>
      <c r="B65" s="4"/>
    </row>
    <row r="66" spans="1:2" x14ac:dyDescent="0.35">
      <c r="A66" s="20"/>
      <c r="B66" s="4"/>
    </row>
    <row r="67" spans="1:2" x14ac:dyDescent="0.35">
      <c r="A67" s="20"/>
      <c r="B67" s="4"/>
    </row>
    <row r="68" spans="1:2" x14ac:dyDescent="0.35">
      <c r="A68" s="20"/>
      <c r="B68" s="4"/>
    </row>
    <row r="69" spans="1:2" x14ac:dyDescent="0.35">
      <c r="A69" s="20"/>
      <c r="B69" s="4"/>
    </row>
    <row r="70" spans="1:2" x14ac:dyDescent="0.35">
      <c r="A70" s="20"/>
      <c r="B70" s="4"/>
    </row>
    <row r="71" spans="1:2" x14ac:dyDescent="0.35">
      <c r="A71" s="20"/>
      <c r="B71" s="4"/>
    </row>
    <row r="72" spans="1:2" x14ac:dyDescent="0.35">
      <c r="A72" s="20"/>
      <c r="B72" s="4"/>
    </row>
    <row r="73" spans="1:2" x14ac:dyDescent="0.35">
      <c r="A73" s="20"/>
      <c r="B73" s="4"/>
    </row>
    <row r="74" spans="1:2" x14ac:dyDescent="0.35">
      <c r="A74" s="20"/>
      <c r="B74" s="4"/>
    </row>
    <row r="75" spans="1:2" x14ac:dyDescent="0.35">
      <c r="A75" s="20"/>
      <c r="B75" s="4"/>
    </row>
    <row r="76" spans="1:2" x14ac:dyDescent="0.35">
      <c r="A76" s="20"/>
      <c r="B76" s="4"/>
    </row>
    <row r="77" spans="1:2" x14ac:dyDescent="0.35">
      <c r="A77" s="20"/>
      <c r="B77" s="4"/>
    </row>
    <row r="78" spans="1:2" x14ac:dyDescent="0.35">
      <c r="A78" s="20"/>
      <c r="B78" s="4"/>
    </row>
    <row r="79" spans="1:2" x14ac:dyDescent="0.35">
      <c r="A79" s="20"/>
      <c r="B79" s="4"/>
    </row>
    <row r="80" spans="1:2" x14ac:dyDescent="0.35">
      <c r="A80" s="20"/>
      <c r="B80" s="4"/>
    </row>
    <row r="81" spans="1:2" x14ac:dyDescent="0.35">
      <c r="A81" s="20"/>
      <c r="B81" s="4"/>
    </row>
    <row r="82" spans="1:2" x14ac:dyDescent="0.35">
      <c r="A82" s="20"/>
      <c r="B82" s="4"/>
    </row>
    <row r="83" spans="1:2" x14ac:dyDescent="0.35">
      <c r="A83" s="20"/>
      <c r="B83" s="4"/>
    </row>
    <row r="84" spans="1:2" x14ac:dyDescent="0.35">
      <c r="A84" s="20"/>
      <c r="B84" s="4"/>
    </row>
    <row r="85" spans="1:2" x14ac:dyDescent="0.35">
      <c r="A85" s="20"/>
      <c r="B85" s="4"/>
    </row>
    <row r="86" spans="1:2" x14ac:dyDescent="0.35">
      <c r="A86" s="20"/>
      <c r="B86" s="4"/>
    </row>
    <row r="87" spans="1:2" x14ac:dyDescent="0.35">
      <c r="A87" s="20"/>
      <c r="B87" s="4"/>
    </row>
    <row r="88" spans="1:2" x14ac:dyDescent="0.35">
      <c r="A88" s="20"/>
      <c r="B88" s="4"/>
    </row>
    <row r="89" spans="1:2" x14ac:dyDescent="0.35">
      <c r="A89" s="20"/>
      <c r="B89" s="4"/>
    </row>
    <row r="90" spans="1:2" x14ac:dyDescent="0.35">
      <c r="A90" s="20"/>
      <c r="B90" s="4"/>
    </row>
    <row r="91" spans="1:2" x14ac:dyDescent="0.35">
      <c r="A91" s="20"/>
      <c r="B91" s="4"/>
    </row>
    <row r="92" spans="1:2" x14ac:dyDescent="0.35">
      <c r="A92" s="20"/>
      <c r="B92" s="4"/>
    </row>
    <row r="93" spans="1:2" x14ac:dyDescent="0.35">
      <c r="A93" s="20"/>
      <c r="B93" s="4"/>
    </row>
    <row r="94" spans="1:2" x14ac:dyDescent="0.35">
      <c r="A94" s="20"/>
      <c r="B94" s="4"/>
    </row>
    <row r="95" spans="1:2" x14ac:dyDescent="0.35">
      <c r="A95" s="20"/>
      <c r="B95" s="4"/>
    </row>
    <row r="96" spans="1:2" x14ac:dyDescent="0.35">
      <c r="A96" s="20"/>
      <c r="B96" s="4"/>
    </row>
    <row r="97" spans="1:2" x14ac:dyDescent="0.35">
      <c r="A97" s="20"/>
      <c r="B97" s="4"/>
    </row>
    <row r="98" spans="1:2" x14ac:dyDescent="0.35">
      <c r="A98" s="20"/>
      <c r="B98" s="4"/>
    </row>
    <row r="99" spans="1:2" x14ac:dyDescent="0.35">
      <c r="A99" s="20"/>
      <c r="B99" s="4"/>
    </row>
    <row r="100" spans="1:2" x14ac:dyDescent="0.35">
      <c r="A100" s="20"/>
      <c r="B100" s="4"/>
    </row>
    <row r="101" spans="1:2" x14ac:dyDescent="0.35">
      <c r="A101" s="20"/>
      <c r="B101" s="4"/>
    </row>
    <row r="102" spans="1:2" x14ac:dyDescent="0.35">
      <c r="A102" s="20"/>
      <c r="B102" s="4"/>
    </row>
    <row r="103" spans="1:2" x14ac:dyDescent="0.35">
      <c r="A103" s="20"/>
      <c r="B103" s="4"/>
    </row>
    <row r="104" spans="1:2" x14ac:dyDescent="0.35">
      <c r="A104" s="20"/>
      <c r="B104" s="4"/>
    </row>
    <row r="105" spans="1:2" x14ac:dyDescent="0.35">
      <c r="A105" s="20"/>
      <c r="B105" s="4"/>
    </row>
    <row r="106" spans="1:2" x14ac:dyDescent="0.35">
      <c r="A106" s="20"/>
      <c r="B106" s="4"/>
    </row>
    <row r="107" spans="1:2" x14ac:dyDescent="0.35">
      <c r="A107" s="20"/>
      <c r="B107" s="4"/>
    </row>
    <row r="108" spans="1:2" x14ac:dyDescent="0.35">
      <c r="A108" s="20"/>
      <c r="B108" s="4"/>
    </row>
    <row r="109" spans="1:2" x14ac:dyDescent="0.35">
      <c r="A109" s="20"/>
      <c r="B109" s="4"/>
    </row>
    <row r="110" spans="1:2" x14ac:dyDescent="0.35">
      <c r="A110" s="20"/>
      <c r="B110" s="4"/>
    </row>
    <row r="111" spans="1:2" x14ac:dyDescent="0.35">
      <c r="A111" s="20"/>
      <c r="B111" s="4"/>
    </row>
    <row r="112" spans="1:2" x14ac:dyDescent="0.35">
      <c r="A112" s="20"/>
      <c r="B112" s="4"/>
    </row>
    <row r="113" spans="1:2" x14ac:dyDescent="0.35">
      <c r="A113" s="20"/>
      <c r="B113" s="4"/>
    </row>
    <row r="114" spans="1:2" x14ac:dyDescent="0.35">
      <c r="A114" s="20"/>
      <c r="B114" s="4"/>
    </row>
    <row r="115" spans="1:2" x14ac:dyDescent="0.35">
      <c r="A115" s="20"/>
      <c r="B115" s="4"/>
    </row>
    <row r="116" spans="1:2" x14ac:dyDescent="0.35">
      <c r="A116" s="20"/>
      <c r="B116" s="4"/>
    </row>
    <row r="117" spans="1:2" x14ac:dyDescent="0.35">
      <c r="A117" s="20"/>
      <c r="B117" s="4"/>
    </row>
    <row r="118" spans="1:2" x14ac:dyDescent="0.35">
      <c r="A118" s="20"/>
      <c r="B118" s="4"/>
    </row>
    <row r="119" spans="1:2" x14ac:dyDescent="0.35">
      <c r="A119" s="20"/>
      <c r="B119" s="4"/>
    </row>
    <row r="120" spans="1:2" x14ac:dyDescent="0.35">
      <c r="A120" s="20"/>
      <c r="B120" s="4"/>
    </row>
    <row r="121" spans="1:2" x14ac:dyDescent="0.35">
      <c r="A121" s="20"/>
      <c r="B121" s="4"/>
    </row>
    <row r="122" spans="1:2" x14ac:dyDescent="0.35">
      <c r="A122" s="20"/>
      <c r="B122" s="4"/>
    </row>
    <row r="123" spans="1:2" x14ac:dyDescent="0.35">
      <c r="A123" s="20"/>
      <c r="B123" s="4"/>
    </row>
    <row r="124" spans="1:2" x14ac:dyDescent="0.35">
      <c r="A124" s="20"/>
      <c r="B124" s="4"/>
    </row>
    <row r="125" spans="1:2" x14ac:dyDescent="0.35">
      <c r="A125" s="20"/>
      <c r="B125" s="4"/>
    </row>
    <row r="126" spans="1:2" x14ac:dyDescent="0.35">
      <c r="A126" s="20"/>
      <c r="B126" s="4"/>
    </row>
    <row r="127" spans="1:2" x14ac:dyDescent="0.35">
      <c r="A127" s="20"/>
      <c r="B127" s="4"/>
    </row>
    <row r="128" spans="1:2" x14ac:dyDescent="0.35">
      <c r="A128" s="20"/>
      <c r="B128" s="4"/>
    </row>
    <row r="129" spans="1:2" x14ac:dyDescent="0.35">
      <c r="A129" s="20"/>
      <c r="B129" s="4"/>
    </row>
    <row r="130" spans="1:2" x14ac:dyDescent="0.35">
      <c r="A130" s="20"/>
      <c r="B130" s="4"/>
    </row>
    <row r="131" spans="1:2" x14ac:dyDescent="0.35">
      <c r="A131" s="20"/>
      <c r="B131" s="4"/>
    </row>
    <row r="132" spans="1:2" x14ac:dyDescent="0.35">
      <c r="A132" s="20"/>
      <c r="B132" s="4"/>
    </row>
    <row r="133" spans="1:2" x14ac:dyDescent="0.35">
      <c r="A133" s="20"/>
      <c r="B133" s="4"/>
    </row>
    <row r="134" spans="1:2" x14ac:dyDescent="0.35">
      <c r="A134" s="20"/>
      <c r="B134" s="4"/>
    </row>
    <row r="135" spans="1:2" x14ac:dyDescent="0.35">
      <c r="A135" s="20"/>
      <c r="B135" s="4"/>
    </row>
    <row r="136" spans="1:2" x14ac:dyDescent="0.35">
      <c r="A136" s="20"/>
      <c r="B136" s="4"/>
    </row>
    <row r="137" spans="1:2" x14ac:dyDescent="0.35">
      <c r="A137" s="20"/>
      <c r="B137" s="4"/>
    </row>
    <row r="138" spans="1:2" x14ac:dyDescent="0.35">
      <c r="A138" s="20"/>
      <c r="B138" s="4"/>
    </row>
    <row r="139" spans="1:2" x14ac:dyDescent="0.35">
      <c r="A139" s="20"/>
      <c r="B139" s="4"/>
    </row>
    <row r="140" spans="1:2" x14ac:dyDescent="0.35">
      <c r="A140" s="20"/>
      <c r="B140" s="4"/>
    </row>
    <row r="141" spans="1:2" x14ac:dyDescent="0.35">
      <c r="A141" s="20"/>
      <c r="B141" s="4"/>
    </row>
    <row r="142" spans="1:2" x14ac:dyDescent="0.35">
      <c r="A142" s="20"/>
      <c r="B142" s="4"/>
    </row>
    <row r="143" spans="1:2" x14ac:dyDescent="0.35">
      <c r="A143" s="20"/>
      <c r="B143" s="4"/>
    </row>
    <row r="144" spans="1:2" x14ac:dyDescent="0.35">
      <c r="A144" s="20"/>
      <c r="B144" s="4"/>
    </row>
    <row r="145" spans="1:2" x14ac:dyDescent="0.35">
      <c r="A145" s="20"/>
      <c r="B145" s="4"/>
    </row>
    <row r="146" spans="1:2" x14ac:dyDescent="0.35">
      <c r="A146" s="20"/>
      <c r="B146" s="4"/>
    </row>
    <row r="147" spans="1:2" x14ac:dyDescent="0.35">
      <c r="A147" s="20"/>
      <c r="B147" s="4"/>
    </row>
    <row r="148" spans="1:2" x14ac:dyDescent="0.35">
      <c r="A148" s="20"/>
      <c r="B148" s="4"/>
    </row>
    <row r="149" spans="1:2" x14ac:dyDescent="0.35">
      <c r="A149" s="20"/>
      <c r="B149" s="4"/>
    </row>
    <row r="150" spans="1:2" x14ac:dyDescent="0.35">
      <c r="A150" s="20"/>
      <c r="B150" s="4"/>
    </row>
    <row r="151" spans="1:2" x14ac:dyDescent="0.35">
      <c r="A151" s="20"/>
      <c r="B151" s="4"/>
    </row>
    <row r="152" spans="1:2" x14ac:dyDescent="0.35">
      <c r="A152" s="20"/>
      <c r="B152" s="4"/>
    </row>
    <row r="153" spans="1:2" x14ac:dyDescent="0.35">
      <c r="A153" s="20"/>
      <c r="B153" s="4"/>
    </row>
    <row r="154" spans="1:2" x14ac:dyDescent="0.35">
      <c r="A154" s="20"/>
      <c r="B154" s="4"/>
    </row>
    <row r="155" spans="1:2" x14ac:dyDescent="0.35">
      <c r="A155" s="20"/>
      <c r="B155" s="4"/>
    </row>
    <row r="156" spans="1:2" x14ac:dyDescent="0.35">
      <c r="A156" s="20"/>
      <c r="B156" s="4"/>
    </row>
    <row r="157" spans="1:2" x14ac:dyDescent="0.35">
      <c r="A157" s="20"/>
      <c r="B157" s="4"/>
    </row>
    <row r="158" spans="1:2" x14ac:dyDescent="0.35">
      <c r="A158" s="20"/>
      <c r="B158" s="4"/>
    </row>
    <row r="159" spans="1:2" x14ac:dyDescent="0.35">
      <c r="A159" s="20"/>
      <c r="B159" s="4"/>
    </row>
    <row r="160" spans="1:2" x14ac:dyDescent="0.35">
      <c r="A160" s="20"/>
      <c r="B160" s="4"/>
    </row>
    <row r="161" spans="1:2" x14ac:dyDescent="0.35">
      <c r="A161" s="20"/>
      <c r="B161" s="4"/>
    </row>
    <row r="162" spans="1:2" x14ac:dyDescent="0.35">
      <c r="A162" s="20"/>
      <c r="B162" s="4"/>
    </row>
    <row r="163" spans="1:2" x14ac:dyDescent="0.35">
      <c r="A163" s="20"/>
      <c r="B163" s="4"/>
    </row>
    <row r="164" spans="1:2" x14ac:dyDescent="0.35">
      <c r="A164" s="20"/>
      <c r="B164" s="4"/>
    </row>
    <row r="165" spans="1:2" x14ac:dyDescent="0.35">
      <c r="A165" s="20"/>
      <c r="B165" s="4"/>
    </row>
    <row r="166" spans="1:2" x14ac:dyDescent="0.35">
      <c r="A166" s="20"/>
      <c r="B166" s="4"/>
    </row>
    <row r="167" spans="1:2" x14ac:dyDescent="0.35">
      <c r="A167" s="20"/>
      <c r="B167" s="4"/>
    </row>
    <row r="168" spans="1:2" x14ac:dyDescent="0.35">
      <c r="A168" s="20"/>
      <c r="B168" s="4"/>
    </row>
    <row r="169" spans="1:2" x14ac:dyDescent="0.35">
      <c r="A169" s="20"/>
      <c r="B169" s="4"/>
    </row>
    <row r="170" spans="1:2" x14ac:dyDescent="0.35">
      <c r="A170" s="20"/>
      <c r="B170" s="4"/>
    </row>
    <row r="171" spans="1:2" x14ac:dyDescent="0.35">
      <c r="A171" s="20"/>
      <c r="B171" s="4"/>
    </row>
    <row r="172" spans="1:2" x14ac:dyDescent="0.35">
      <c r="A172" s="20"/>
      <c r="B172" s="4"/>
    </row>
    <row r="173" spans="1:2" x14ac:dyDescent="0.35">
      <c r="A173" s="20"/>
      <c r="B173" s="4"/>
    </row>
    <row r="174" spans="1:2" x14ac:dyDescent="0.35">
      <c r="A174" s="20"/>
      <c r="B174" s="4"/>
    </row>
    <row r="175" spans="1:2" x14ac:dyDescent="0.35">
      <c r="A175" s="20"/>
      <c r="B175" s="4"/>
    </row>
    <row r="176" spans="1:2" x14ac:dyDescent="0.35">
      <c r="A176" s="20"/>
      <c r="B176" s="4"/>
    </row>
    <row r="177" spans="1:2" x14ac:dyDescent="0.35">
      <c r="A177" s="20"/>
      <c r="B177" s="4"/>
    </row>
    <row r="178" spans="1:2" x14ac:dyDescent="0.35">
      <c r="A178" s="20"/>
      <c r="B178" s="4"/>
    </row>
    <row r="179" spans="1:2" x14ac:dyDescent="0.35">
      <c r="A179" s="20"/>
      <c r="B179" s="4"/>
    </row>
    <row r="180" spans="1:2" x14ac:dyDescent="0.35">
      <c r="A180" s="20"/>
      <c r="B180" s="4"/>
    </row>
    <row r="181" spans="1:2" x14ac:dyDescent="0.35">
      <c r="A181" s="20"/>
      <c r="B181" s="4"/>
    </row>
    <row r="182" spans="1:2" x14ac:dyDescent="0.35">
      <c r="A182" s="20"/>
      <c r="B182" s="4"/>
    </row>
    <row r="183" spans="1:2" x14ac:dyDescent="0.35">
      <c r="A183" s="20"/>
      <c r="B183" s="4"/>
    </row>
    <row r="184" spans="1:2" x14ac:dyDescent="0.35">
      <c r="A184" s="20"/>
      <c r="B184" s="4"/>
    </row>
    <row r="185" spans="1:2" x14ac:dyDescent="0.35">
      <c r="A185" s="20"/>
      <c r="B185" s="4"/>
    </row>
    <row r="186" spans="1:2" x14ac:dyDescent="0.35">
      <c r="A186" s="20"/>
      <c r="B186" s="4"/>
    </row>
    <row r="187" spans="1:2" x14ac:dyDescent="0.35">
      <c r="A187" s="20"/>
      <c r="B187" s="4"/>
    </row>
    <row r="188" spans="1:2" x14ac:dyDescent="0.35">
      <c r="A188" s="20"/>
      <c r="B188" s="4"/>
    </row>
    <row r="189" spans="1:2" x14ac:dyDescent="0.35">
      <c r="A189" s="20"/>
      <c r="B189" s="4"/>
    </row>
    <row r="190" spans="1:2" x14ac:dyDescent="0.35">
      <c r="A190" s="20"/>
      <c r="B190" s="4"/>
    </row>
    <row r="191" spans="1:2" x14ac:dyDescent="0.35">
      <c r="A191" s="20"/>
      <c r="B191" s="4"/>
    </row>
    <row r="192" spans="1:2" x14ac:dyDescent="0.35">
      <c r="A192" s="20"/>
      <c r="B192" s="4"/>
    </row>
    <row r="193" spans="1:2" x14ac:dyDescent="0.35">
      <c r="A193" s="20"/>
      <c r="B193" s="4"/>
    </row>
    <row r="194" spans="1:2" x14ac:dyDescent="0.35">
      <c r="A194" s="20"/>
      <c r="B194" s="4"/>
    </row>
    <row r="195" spans="1:2" x14ac:dyDescent="0.35">
      <c r="A195" s="20"/>
      <c r="B195" s="4"/>
    </row>
    <row r="196" spans="1:2" x14ac:dyDescent="0.35">
      <c r="A196" s="20"/>
      <c r="B196" s="4"/>
    </row>
    <row r="197" spans="1:2" x14ac:dyDescent="0.35">
      <c r="A197" s="20"/>
      <c r="B197" s="4"/>
    </row>
    <row r="198" spans="1:2" x14ac:dyDescent="0.35">
      <c r="A198" s="20"/>
      <c r="B198" s="4"/>
    </row>
    <row r="199" spans="1:2" x14ac:dyDescent="0.35">
      <c r="A199" s="20"/>
      <c r="B199" s="4"/>
    </row>
    <row r="200" spans="1:2" x14ac:dyDescent="0.35">
      <c r="A200" s="20"/>
      <c r="B200" s="4"/>
    </row>
    <row r="201" spans="1:2" x14ac:dyDescent="0.35">
      <c r="A201" s="20"/>
      <c r="B201" s="4"/>
    </row>
    <row r="202" spans="1:2" x14ac:dyDescent="0.35">
      <c r="A202" s="20"/>
      <c r="B202" s="4"/>
    </row>
    <row r="203" spans="1:2" x14ac:dyDescent="0.35">
      <c r="A203" s="20"/>
      <c r="B203" s="4"/>
    </row>
    <row r="204" spans="1:2" x14ac:dyDescent="0.35">
      <c r="A204" s="20"/>
      <c r="B204" s="4"/>
    </row>
    <row r="205" spans="1:2" x14ac:dyDescent="0.35">
      <c r="A205" s="20"/>
      <c r="B205" s="4"/>
    </row>
    <row r="206" spans="1:2" x14ac:dyDescent="0.35">
      <c r="A206" s="20"/>
      <c r="B206" s="4"/>
    </row>
    <row r="207" spans="1:2" x14ac:dyDescent="0.35">
      <c r="A207" s="20"/>
      <c r="B207" s="4"/>
    </row>
    <row r="208" spans="1:2" x14ac:dyDescent="0.35">
      <c r="A208" s="20"/>
      <c r="B208" s="4"/>
    </row>
    <row r="209" spans="1:2" x14ac:dyDescent="0.35">
      <c r="A209" s="20"/>
      <c r="B209" s="4"/>
    </row>
    <row r="210" spans="1:2" x14ac:dyDescent="0.35">
      <c r="A210" s="20"/>
      <c r="B210" s="4"/>
    </row>
    <row r="211" spans="1:2" x14ac:dyDescent="0.35">
      <c r="A211" s="20"/>
      <c r="B211" s="4"/>
    </row>
    <row r="212" spans="1:2" x14ac:dyDescent="0.35">
      <c r="A212" s="20"/>
      <c r="B212" s="4"/>
    </row>
    <row r="213" spans="1:2" x14ac:dyDescent="0.35">
      <c r="A213" s="20"/>
      <c r="B213" s="4"/>
    </row>
    <row r="214" spans="1:2" x14ac:dyDescent="0.35">
      <c r="A214" s="20"/>
      <c r="B214" s="4"/>
    </row>
    <row r="215" spans="1:2" x14ac:dyDescent="0.35">
      <c r="A215" s="20"/>
      <c r="B215" s="4"/>
    </row>
    <row r="216" spans="1:2" x14ac:dyDescent="0.35">
      <c r="A216" s="20"/>
      <c r="B216" s="4"/>
    </row>
    <row r="217" spans="1:2" x14ac:dyDescent="0.35">
      <c r="A217" s="20"/>
      <c r="B217" s="4"/>
    </row>
    <row r="218" spans="1:2" x14ac:dyDescent="0.35">
      <c r="A218" s="20"/>
      <c r="B218" s="4"/>
    </row>
    <row r="219" spans="1:2" x14ac:dyDescent="0.35">
      <c r="A219" s="20"/>
      <c r="B219" s="4"/>
    </row>
    <row r="220" spans="1:2" x14ac:dyDescent="0.35">
      <c r="A220" s="20"/>
      <c r="B220" s="4"/>
    </row>
    <row r="221" spans="1:2" x14ac:dyDescent="0.35">
      <c r="A221" s="20"/>
      <c r="B221" s="4"/>
    </row>
    <row r="222" spans="1:2" x14ac:dyDescent="0.35">
      <c r="A222" s="20"/>
      <c r="B222" s="4"/>
    </row>
    <row r="223" spans="1:2" x14ac:dyDescent="0.35">
      <c r="A223" s="20"/>
      <c r="B223" s="4"/>
    </row>
    <row r="224" spans="1:2" x14ac:dyDescent="0.35">
      <c r="A224" s="20"/>
      <c r="B224" s="4"/>
    </row>
    <row r="225" spans="1:2" x14ac:dyDescent="0.35">
      <c r="A225" s="20"/>
      <c r="B225" s="4"/>
    </row>
    <row r="226" spans="1:2" x14ac:dyDescent="0.35">
      <c r="A226" s="20"/>
      <c r="B226" s="4"/>
    </row>
    <row r="227" spans="1:2" x14ac:dyDescent="0.35">
      <c r="A227" s="20"/>
      <c r="B227" s="4"/>
    </row>
    <row r="228" spans="1:2" x14ac:dyDescent="0.35">
      <c r="A228" s="20"/>
      <c r="B228" s="4"/>
    </row>
    <row r="229" spans="1:2" x14ac:dyDescent="0.35">
      <c r="A229" s="20"/>
      <c r="B229" s="4"/>
    </row>
    <row r="230" spans="1:2" x14ac:dyDescent="0.35">
      <c r="A230" s="20"/>
      <c r="B230" s="4"/>
    </row>
    <row r="231" spans="1:2" x14ac:dyDescent="0.35">
      <c r="A231" s="20"/>
      <c r="B231" s="4"/>
    </row>
    <row r="232" spans="1:2" x14ac:dyDescent="0.35">
      <c r="A232" s="20"/>
      <c r="B232" s="4"/>
    </row>
    <row r="233" spans="1:2" x14ac:dyDescent="0.35">
      <c r="A233" s="20"/>
      <c r="B233" s="4"/>
    </row>
    <row r="234" spans="1:2" x14ac:dyDescent="0.35">
      <c r="A234" s="20"/>
      <c r="B234" s="4"/>
    </row>
    <row r="235" spans="1:2" x14ac:dyDescent="0.35">
      <c r="A235" s="20"/>
      <c r="B235" s="4"/>
    </row>
    <row r="236" spans="1:2" x14ac:dyDescent="0.35">
      <c r="A236" s="20"/>
      <c r="B236" s="4"/>
    </row>
    <row r="237" spans="1:2" x14ac:dyDescent="0.35">
      <c r="A237" s="20"/>
      <c r="B237" s="4"/>
    </row>
    <row r="238" spans="1:2" x14ac:dyDescent="0.35">
      <c r="A238" s="20"/>
      <c r="B238" s="4"/>
    </row>
    <row r="239" spans="1:2" x14ac:dyDescent="0.35">
      <c r="A239" s="20"/>
      <c r="B239" s="4"/>
    </row>
    <row r="240" spans="1:2" x14ac:dyDescent="0.35">
      <c r="A240" s="20"/>
      <c r="B240" s="4"/>
    </row>
    <row r="241" spans="1:2" x14ac:dyDescent="0.35">
      <c r="A241" s="20"/>
      <c r="B241" s="4"/>
    </row>
    <row r="242" spans="1:2" x14ac:dyDescent="0.35">
      <c r="A242" s="20"/>
      <c r="B242" s="4"/>
    </row>
    <row r="243" spans="1:2" x14ac:dyDescent="0.35">
      <c r="A243" s="20"/>
      <c r="B243" s="4"/>
    </row>
    <row r="244" spans="1:2" x14ac:dyDescent="0.35">
      <c r="A244" s="20"/>
      <c r="B244" s="4"/>
    </row>
    <row r="245" spans="1:2" x14ac:dyDescent="0.35">
      <c r="A245" s="20"/>
      <c r="B245" s="4"/>
    </row>
    <row r="246" spans="1:2" x14ac:dyDescent="0.35">
      <c r="A246" s="20"/>
      <c r="B246" s="4"/>
    </row>
    <row r="247" spans="1:2" x14ac:dyDescent="0.35">
      <c r="A247" s="20"/>
      <c r="B247" s="4"/>
    </row>
    <row r="248" spans="1:2" x14ac:dyDescent="0.35">
      <c r="A248" s="20"/>
      <c r="B248" s="4"/>
    </row>
    <row r="249" spans="1:2" x14ac:dyDescent="0.35">
      <c r="A249" s="20"/>
      <c r="B249" s="4"/>
    </row>
    <row r="250" spans="1:2" x14ac:dyDescent="0.35">
      <c r="A250" s="20"/>
      <c r="B250" s="4"/>
    </row>
    <row r="251" spans="1:2" x14ac:dyDescent="0.35">
      <c r="A251" s="20"/>
      <c r="B251" s="4"/>
    </row>
    <row r="252" spans="1:2" x14ac:dyDescent="0.35">
      <c r="A252" s="20"/>
      <c r="B252" s="4"/>
    </row>
    <row r="253" spans="1:2" x14ac:dyDescent="0.35">
      <c r="A253" s="20"/>
      <c r="B253" s="4"/>
    </row>
    <row r="254" spans="1:2" x14ac:dyDescent="0.35">
      <c r="A254" s="20"/>
      <c r="B254" s="4"/>
    </row>
    <row r="255" spans="1:2" x14ac:dyDescent="0.35">
      <c r="A255" s="20"/>
      <c r="B255" s="4"/>
    </row>
    <row r="256" spans="1:2" x14ac:dyDescent="0.35">
      <c r="A256" s="20"/>
      <c r="B256" s="4"/>
    </row>
    <row r="257" spans="1:2" x14ac:dyDescent="0.35">
      <c r="A257" s="20"/>
      <c r="B257" s="4"/>
    </row>
    <row r="258" spans="1:2" x14ac:dyDescent="0.35">
      <c r="A258" s="20"/>
      <c r="B258" s="4"/>
    </row>
    <row r="259" spans="1:2" x14ac:dyDescent="0.35">
      <c r="A259" s="20"/>
      <c r="B259" s="4"/>
    </row>
    <row r="260" spans="1:2" x14ac:dyDescent="0.35">
      <c r="A260" s="20"/>
      <c r="B260" s="4"/>
    </row>
    <row r="261" spans="1:2" x14ac:dyDescent="0.35">
      <c r="A261" s="20"/>
      <c r="B261" s="4"/>
    </row>
    <row r="262" spans="1:2" x14ac:dyDescent="0.35">
      <c r="A262" s="20"/>
      <c r="B262" s="4"/>
    </row>
    <row r="263" spans="1:2" x14ac:dyDescent="0.35">
      <c r="A263" s="20"/>
      <c r="B263" s="4"/>
    </row>
    <row r="264" spans="1:2" x14ac:dyDescent="0.35">
      <c r="A264" s="20"/>
      <c r="B264" s="4"/>
    </row>
    <row r="265" spans="1:2" x14ac:dyDescent="0.35">
      <c r="A265" s="20"/>
      <c r="B265" s="4"/>
    </row>
    <row r="266" spans="1:2" x14ac:dyDescent="0.35">
      <c r="A266" s="20"/>
      <c r="B266" s="4"/>
    </row>
    <row r="267" spans="1:2" x14ac:dyDescent="0.35">
      <c r="A267" s="20"/>
      <c r="B267" s="4"/>
    </row>
    <row r="268" spans="1:2" x14ac:dyDescent="0.35">
      <c r="A268" s="20"/>
      <c r="B268" s="4"/>
    </row>
    <row r="269" spans="1:2" x14ac:dyDescent="0.35">
      <c r="A269" s="20"/>
      <c r="B269" s="4"/>
    </row>
    <row r="270" spans="1:2" x14ac:dyDescent="0.35">
      <c r="A270" s="20"/>
      <c r="B270" s="4"/>
    </row>
    <row r="271" spans="1:2" x14ac:dyDescent="0.35">
      <c r="A271" s="20"/>
      <c r="B271" s="4"/>
    </row>
    <row r="272" spans="1:2" x14ac:dyDescent="0.35">
      <c r="A272" s="20"/>
      <c r="B272" s="4"/>
    </row>
    <row r="273" spans="1:2" x14ac:dyDescent="0.35">
      <c r="A273" s="20"/>
      <c r="B273" s="4"/>
    </row>
    <row r="274" spans="1:2" x14ac:dyDescent="0.35">
      <c r="A274" s="20"/>
      <c r="B274" s="4"/>
    </row>
    <row r="275" spans="1:2" x14ac:dyDescent="0.35">
      <c r="A275" s="20"/>
      <c r="B275" s="4"/>
    </row>
    <row r="276" spans="1:2" x14ac:dyDescent="0.35">
      <c r="A276" s="20"/>
      <c r="B276" s="4"/>
    </row>
    <row r="277" spans="1:2" x14ac:dyDescent="0.35">
      <c r="A277" s="20"/>
      <c r="B277" s="4"/>
    </row>
    <row r="278" spans="1:2" x14ac:dyDescent="0.35">
      <c r="A278" s="20"/>
      <c r="B278" s="4"/>
    </row>
    <row r="279" spans="1:2" x14ac:dyDescent="0.35">
      <c r="A279" s="20"/>
      <c r="B279" s="4"/>
    </row>
    <row r="280" spans="1:2" x14ac:dyDescent="0.35">
      <c r="A280" s="20"/>
      <c r="B280" s="4"/>
    </row>
    <row r="281" spans="1:2" x14ac:dyDescent="0.35">
      <c r="A281" s="20"/>
      <c r="B281" s="4"/>
    </row>
    <row r="282" spans="1:2" x14ac:dyDescent="0.35">
      <c r="A282" s="20"/>
      <c r="B282" s="4"/>
    </row>
    <row r="283" spans="1:2" x14ac:dyDescent="0.35">
      <c r="A283" s="20"/>
      <c r="B283" s="4"/>
    </row>
    <row r="284" spans="1:2" x14ac:dyDescent="0.35">
      <c r="A284" s="20"/>
      <c r="B284" s="4"/>
    </row>
    <row r="285" spans="1:2" x14ac:dyDescent="0.35">
      <c r="A285" s="20"/>
      <c r="B285" s="4"/>
    </row>
    <row r="286" spans="1:2" x14ac:dyDescent="0.35">
      <c r="A286" s="20"/>
      <c r="B286" s="4"/>
    </row>
    <row r="287" spans="1:2" x14ac:dyDescent="0.35">
      <c r="A287" s="20"/>
      <c r="B287" s="4"/>
    </row>
    <row r="288" spans="1:2" x14ac:dyDescent="0.35">
      <c r="A288" s="20"/>
      <c r="B288" s="4"/>
    </row>
    <row r="289" spans="1:2" x14ac:dyDescent="0.35">
      <c r="A289" s="20"/>
      <c r="B289" s="4"/>
    </row>
    <row r="290" spans="1:2" x14ac:dyDescent="0.35">
      <c r="A290" s="20"/>
      <c r="B290" s="4"/>
    </row>
    <row r="291" spans="1:2" x14ac:dyDescent="0.35">
      <c r="A291" s="20"/>
      <c r="B291" s="4"/>
    </row>
    <row r="292" spans="1:2" x14ac:dyDescent="0.35">
      <c r="A292" s="20"/>
      <c r="B292" s="4"/>
    </row>
    <row r="293" spans="1:2" x14ac:dyDescent="0.35">
      <c r="A293" s="20"/>
      <c r="B293" s="4"/>
    </row>
    <row r="294" spans="1:2" x14ac:dyDescent="0.35">
      <c r="A294" s="20"/>
      <c r="B294" s="4"/>
    </row>
    <row r="295" spans="1:2" x14ac:dyDescent="0.35">
      <c r="A295" s="20"/>
      <c r="B295" s="4"/>
    </row>
    <row r="296" spans="1:2" x14ac:dyDescent="0.35">
      <c r="A296" s="20"/>
      <c r="B296" s="4"/>
    </row>
    <row r="297" spans="1:2" x14ac:dyDescent="0.35">
      <c r="A297" s="20"/>
      <c r="B297" s="4"/>
    </row>
    <row r="298" spans="1:2" x14ac:dyDescent="0.35">
      <c r="A298" s="20"/>
      <c r="B298" s="4"/>
    </row>
    <row r="299" spans="1:2" x14ac:dyDescent="0.35">
      <c r="A299" s="20"/>
      <c r="B299" s="4"/>
    </row>
    <row r="300" spans="1:2" x14ac:dyDescent="0.35">
      <c r="A300" s="20"/>
      <c r="B300" s="4"/>
    </row>
    <row r="301" spans="1:2" x14ac:dyDescent="0.35">
      <c r="A301" s="20"/>
      <c r="B301" s="4"/>
    </row>
    <row r="302" spans="1:2" x14ac:dyDescent="0.35">
      <c r="A302" s="20"/>
      <c r="B302" s="4"/>
    </row>
    <row r="303" spans="1:2" x14ac:dyDescent="0.35">
      <c r="A303" s="20"/>
      <c r="B303" s="4"/>
    </row>
    <row r="304" spans="1:2" x14ac:dyDescent="0.35">
      <c r="A304" s="20"/>
      <c r="B304" s="4"/>
    </row>
    <row r="305" spans="1:2" x14ac:dyDescent="0.35">
      <c r="A305" s="20"/>
      <c r="B305" s="4"/>
    </row>
    <row r="306" spans="1:2" x14ac:dyDescent="0.35">
      <c r="A306" s="20"/>
      <c r="B306" s="4"/>
    </row>
    <row r="307" spans="1:2" x14ac:dyDescent="0.35">
      <c r="A307" s="20"/>
      <c r="B307" s="4"/>
    </row>
    <row r="308" spans="1:2" x14ac:dyDescent="0.35">
      <c r="A308" s="20"/>
      <c r="B308" s="4"/>
    </row>
    <row r="309" spans="1:2" x14ac:dyDescent="0.35">
      <c r="A309" s="20"/>
      <c r="B309" s="4"/>
    </row>
    <row r="310" spans="1:2" x14ac:dyDescent="0.35">
      <c r="A310" s="20"/>
      <c r="B310" s="4"/>
    </row>
    <row r="311" spans="1:2" x14ac:dyDescent="0.35">
      <c r="A311" s="20"/>
      <c r="B311" s="4"/>
    </row>
    <row r="312" spans="1:2" x14ac:dyDescent="0.35">
      <c r="A312" s="20"/>
      <c r="B312" s="4"/>
    </row>
    <row r="313" spans="1:2" x14ac:dyDescent="0.35">
      <c r="A313" s="20"/>
      <c r="B313" s="4"/>
    </row>
    <row r="314" spans="1:2" x14ac:dyDescent="0.35">
      <c r="A314" s="20"/>
      <c r="B314" s="4"/>
    </row>
    <row r="315" spans="1:2" x14ac:dyDescent="0.35">
      <c r="A315" s="20"/>
      <c r="B315" s="4"/>
    </row>
    <row r="316" spans="1:2" x14ac:dyDescent="0.35">
      <c r="A316" s="20"/>
      <c r="B316" s="4"/>
    </row>
    <row r="317" spans="1:2" x14ac:dyDescent="0.35">
      <c r="A317" s="20"/>
      <c r="B317" s="4"/>
    </row>
    <row r="318" spans="1:2" x14ac:dyDescent="0.35">
      <c r="A318" s="20"/>
      <c r="B318" s="4"/>
    </row>
    <row r="319" spans="1:2" x14ac:dyDescent="0.35">
      <c r="A319" s="20"/>
      <c r="B319" s="4"/>
    </row>
    <row r="320" spans="1:2" x14ac:dyDescent="0.35">
      <c r="A320" s="20"/>
      <c r="B320" s="4"/>
    </row>
    <row r="321" spans="1:2" x14ac:dyDescent="0.35">
      <c r="A321" s="20"/>
      <c r="B321" s="4"/>
    </row>
    <row r="322" spans="1:2" x14ac:dyDescent="0.35">
      <c r="A322" s="20"/>
      <c r="B322" s="4"/>
    </row>
    <row r="323" spans="1:2" x14ac:dyDescent="0.35">
      <c r="A323" s="20"/>
      <c r="B323" s="4"/>
    </row>
    <row r="324" spans="1:2" x14ac:dyDescent="0.35">
      <c r="A324" s="20"/>
      <c r="B324" s="4"/>
    </row>
    <row r="325" spans="1:2" x14ac:dyDescent="0.35">
      <c r="A325" s="20"/>
      <c r="B325" s="4"/>
    </row>
    <row r="326" spans="1:2" x14ac:dyDescent="0.35">
      <c r="A326" s="20"/>
      <c r="B326" s="4"/>
    </row>
    <row r="327" spans="1:2" x14ac:dyDescent="0.35">
      <c r="A327" s="20"/>
      <c r="B327" s="4"/>
    </row>
    <row r="328" spans="1:2" x14ac:dyDescent="0.35">
      <c r="A328" s="20"/>
      <c r="B328" s="4"/>
    </row>
    <row r="329" spans="1:2" x14ac:dyDescent="0.35">
      <c r="A329" s="20"/>
      <c r="B329" s="4"/>
    </row>
    <row r="330" spans="1:2" x14ac:dyDescent="0.35">
      <c r="A330" s="20"/>
      <c r="B330" s="4"/>
    </row>
    <row r="331" spans="1:2" x14ac:dyDescent="0.35">
      <c r="A331" s="20"/>
      <c r="B331" s="4"/>
    </row>
    <row r="332" spans="1:2" x14ac:dyDescent="0.35">
      <c r="A332" s="20"/>
      <c r="B332" s="4"/>
    </row>
    <row r="333" spans="1:2" x14ac:dyDescent="0.35">
      <c r="A333" s="20"/>
      <c r="B333" s="4"/>
    </row>
    <row r="334" spans="1:2" x14ac:dyDescent="0.35">
      <c r="A334" s="20"/>
      <c r="B334" s="4"/>
    </row>
    <row r="335" spans="1:2" x14ac:dyDescent="0.35">
      <c r="A335" s="20"/>
      <c r="B335" s="4"/>
    </row>
    <row r="336" spans="1:2" x14ac:dyDescent="0.35">
      <c r="A336" s="20"/>
      <c r="B336" s="4"/>
    </row>
    <row r="337" spans="1:2" x14ac:dyDescent="0.35">
      <c r="A337" s="20"/>
      <c r="B337" s="4"/>
    </row>
    <row r="338" spans="1:2" x14ac:dyDescent="0.35">
      <c r="A338" s="20"/>
      <c r="B338" s="4"/>
    </row>
    <row r="339" spans="1:2" x14ac:dyDescent="0.35">
      <c r="A339" s="20"/>
      <c r="B339" s="4"/>
    </row>
    <row r="340" spans="1:2" x14ac:dyDescent="0.35">
      <c r="A340" s="20"/>
      <c r="B340" s="4"/>
    </row>
    <row r="341" spans="1:2" x14ac:dyDescent="0.35">
      <c r="A341" s="20"/>
      <c r="B341" s="4"/>
    </row>
    <row r="342" spans="1:2" x14ac:dyDescent="0.35">
      <c r="A342" s="20"/>
      <c r="B342" s="4"/>
    </row>
    <row r="343" spans="1:2" x14ac:dyDescent="0.35">
      <c r="A343" s="20"/>
      <c r="B343" s="4"/>
    </row>
    <row r="344" spans="1:2" x14ac:dyDescent="0.35">
      <c r="A344" s="20"/>
      <c r="B344" s="4"/>
    </row>
    <row r="345" spans="1:2" x14ac:dyDescent="0.35">
      <c r="A345" s="20"/>
      <c r="B345" s="4"/>
    </row>
    <row r="346" spans="1:2" x14ac:dyDescent="0.35">
      <c r="A346" s="20"/>
      <c r="B346" s="4"/>
    </row>
    <row r="347" spans="1:2" x14ac:dyDescent="0.35">
      <c r="A347" s="20"/>
      <c r="B347" s="4"/>
    </row>
    <row r="348" spans="1:2" x14ac:dyDescent="0.35">
      <c r="A348" s="20"/>
      <c r="B348" s="4"/>
    </row>
    <row r="349" spans="1:2" x14ac:dyDescent="0.35">
      <c r="A349" s="20"/>
      <c r="B349" s="4"/>
    </row>
    <row r="350" spans="1:2" x14ac:dyDescent="0.35">
      <c r="A350" s="20"/>
      <c r="B350" s="4"/>
    </row>
    <row r="351" spans="1:2" x14ac:dyDescent="0.35">
      <c r="A351" s="20"/>
      <c r="B351" s="4"/>
    </row>
    <row r="352" spans="1:2" x14ac:dyDescent="0.35">
      <c r="A352" s="20"/>
      <c r="B352" s="4"/>
    </row>
    <row r="353" spans="1:2" x14ac:dyDescent="0.35">
      <c r="A353" s="20"/>
      <c r="B353" s="4"/>
    </row>
    <row r="354" spans="1:2" x14ac:dyDescent="0.35">
      <c r="A354" s="20"/>
      <c r="B354" s="4"/>
    </row>
    <row r="355" spans="1:2" x14ac:dyDescent="0.35">
      <c r="A355" s="20"/>
      <c r="B355" s="4"/>
    </row>
    <row r="356" spans="1:2" x14ac:dyDescent="0.35">
      <c r="A356" s="20"/>
      <c r="B356" s="4"/>
    </row>
    <row r="357" spans="1:2" x14ac:dyDescent="0.35">
      <c r="A357" s="20"/>
      <c r="B357" s="4"/>
    </row>
    <row r="358" spans="1:2" x14ac:dyDescent="0.35">
      <c r="A358" s="20"/>
      <c r="B358" s="4"/>
    </row>
    <row r="359" spans="1:2" x14ac:dyDescent="0.35">
      <c r="A359" s="20"/>
      <c r="B359" s="4"/>
    </row>
    <row r="360" spans="1:2" x14ac:dyDescent="0.35">
      <c r="A360" s="20"/>
      <c r="B360" s="4"/>
    </row>
    <row r="361" spans="1:2" x14ac:dyDescent="0.35">
      <c r="A361" s="20"/>
      <c r="B361" s="4"/>
    </row>
    <row r="362" spans="1:2" x14ac:dyDescent="0.35">
      <c r="A362" s="20"/>
      <c r="B362" s="4"/>
    </row>
    <row r="363" spans="1:2" x14ac:dyDescent="0.35">
      <c r="A363" s="20"/>
      <c r="B363" s="4"/>
    </row>
    <row r="364" spans="1:2" x14ac:dyDescent="0.35">
      <c r="A364" s="20"/>
      <c r="B364" s="4"/>
    </row>
    <row r="365" spans="1:2" x14ac:dyDescent="0.35">
      <c r="A365" s="20"/>
      <c r="B365" s="4"/>
    </row>
    <row r="366" spans="1:2" x14ac:dyDescent="0.35">
      <c r="A366" s="20"/>
      <c r="B366" s="4"/>
    </row>
    <row r="367" spans="1:2" x14ac:dyDescent="0.35">
      <c r="A367" s="20"/>
      <c r="B367" s="4"/>
    </row>
    <row r="368" spans="1:2" x14ac:dyDescent="0.35">
      <c r="A368" s="20"/>
      <c r="B368" s="4"/>
    </row>
    <row r="369" spans="1:2" x14ac:dyDescent="0.35">
      <c r="A369" s="20"/>
      <c r="B369" s="4"/>
    </row>
    <row r="370" spans="1:2" x14ac:dyDescent="0.35">
      <c r="A370" s="20"/>
      <c r="B370" s="4"/>
    </row>
    <row r="371" spans="1:2" x14ac:dyDescent="0.35">
      <c r="A371" s="20"/>
      <c r="B371" s="4"/>
    </row>
    <row r="372" spans="1:2" x14ac:dyDescent="0.35">
      <c r="A372" s="20"/>
      <c r="B372" s="4"/>
    </row>
    <row r="373" spans="1:2" x14ac:dyDescent="0.35">
      <c r="A373" s="20"/>
      <c r="B373" s="4"/>
    </row>
    <row r="374" spans="1:2" x14ac:dyDescent="0.35">
      <c r="A374" s="20"/>
      <c r="B374" s="4"/>
    </row>
    <row r="375" spans="1:2" x14ac:dyDescent="0.35">
      <c r="A375" s="20"/>
      <c r="B375" s="4"/>
    </row>
    <row r="376" spans="1:2" x14ac:dyDescent="0.35">
      <c r="A376" s="20"/>
      <c r="B376" s="4"/>
    </row>
    <row r="377" spans="1:2" x14ac:dyDescent="0.35">
      <c r="A377" s="20"/>
      <c r="B377" s="4"/>
    </row>
    <row r="378" spans="1:2" x14ac:dyDescent="0.35">
      <c r="A378" s="20"/>
      <c r="B378" s="4"/>
    </row>
    <row r="379" spans="1:2" x14ac:dyDescent="0.35">
      <c r="A379" s="20"/>
      <c r="B379" s="4"/>
    </row>
    <row r="380" spans="1:2" x14ac:dyDescent="0.35">
      <c r="A380" s="20"/>
      <c r="B380" s="4"/>
    </row>
    <row r="381" spans="1:2" x14ac:dyDescent="0.35">
      <c r="A381" s="20"/>
      <c r="B381" s="4"/>
    </row>
    <row r="382" spans="1:2" x14ac:dyDescent="0.35">
      <c r="A382" s="20"/>
      <c r="B382" s="4"/>
    </row>
    <row r="383" spans="1:2" x14ac:dyDescent="0.35">
      <c r="A383" s="20"/>
      <c r="B383" s="4"/>
    </row>
    <row r="384" spans="1:2" x14ac:dyDescent="0.35">
      <c r="A384" s="20"/>
      <c r="B384" s="4"/>
    </row>
    <row r="385" spans="1:2" x14ac:dyDescent="0.35">
      <c r="A385" s="20"/>
      <c r="B385" s="4"/>
    </row>
    <row r="386" spans="1:2" x14ac:dyDescent="0.35">
      <c r="A386" s="20"/>
      <c r="B386" s="4"/>
    </row>
    <row r="387" spans="1:2" x14ac:dyDescent="0.35">
      <c r="A387" s="20"/>
      <c r="B387" s="4"/>
    </row>
    <row r="388" spans="1:2" x14ac:dyDescent="0.35">
      <c r="A388" s="20"/>
      <c r="B388" s="4"/>
    </row>
    <row r="389" spans="1:2" x14ac:dyDescent="0.35">
      <c r="A389" s="20"/>
      <c r="B389" s="4"/>
    </row>
    <row r="390" spans="1:2" x14ac:dyDescent="0.35">
      <c r="A390" s="20"/>
      <c r="B390" s="4"/>
    </row>
    <row r="391" spans="1:2" x14ac:dyDescent="0.35">
      <c r="A391" s="20"/>
      <c r="B391" s="4"/>
    </row>
    <row r="392" spans="1:2" x14ac:dyDescent="0.35">
      <c r="A392" s="20"/>
      <c r="B392" s="4"/>
    </row>
    <row r="393" spans="1:2" x14ac:dyDescent="0.35">
      <c r="A393" s="20"/>
      <c r="B393" s="4"/>
    </row>
    <row r="394" spans="1:2" x14ac:dyDescent="0.35">
      <c r="A394" s="20"/>
      <c r="B394" s="4"/>
    </row>
    <row r="395" spans="1:2" x14ac:dyDescent="0.35">
      <c r="A395" s="20"/>
      <c r="B395" s="4"/>
    </row>
    <row r="396" spans="1:2" x14ac:dyDescent="0.35">
      <c r="A396" s="20"/>
      <c r="B396" s="4"/>
    </row>
    <row r="397" spans="1:2" x14ac:dyDescent="0.35">
      <c r="A397" s="20"/>
      <c r="B397" s="4"/>
    </row>
    <row r="398" spans="1:2" x14ac:dyDescent="0.35">
      <c r="A398" s="20"/>
      <c r="B398" s="4"/>
    </row>
    <row r="399" spans="1:2" x14ac:dyDescent="0.35">
      <c r="A399" s="20"/>
      <c r="B399" s="4"/>
    </row>
    <row r="400" spans="1:2" x14ac:dyDescent="0.35">
      <c r="A400" s="20"/>
      <c r="B400" s="4"/>
    </row>
    <row r="401" spans="1:2" x14ac:dyDescent="0.35">
      <c r="A401" s="20"/>
      <c r="B401" s="4"/>
    </row>
    <row r="402" spans="1:2" x14ac:dyDescent="0.35">
      <c r="A402" s="20"/>
      <c r="B402" s="4"/>
    </row>
    <row r="403" spans="1:2" x14ac:dyDescent="0.35">
      <c r="A403" s="20"/>
      <c r="B403" s="4"/>
    </row>
    <row r="404" spans="1:2" x14ac:dyDescent="0.35">
      <c r="A404" s="20"/>
      <c r="B404" s="4"/>
    </row>
    <row r="405" spans="1:2" x14ac:dyDescent="0.35">
      <c r="A405" s="20"/>
      <c r="B405" s="4"/>
    </row>
    <row r="406" spans="1:2" x14ac:dyDescent="0.35">
      <c r="A406" s="20"/>
      <c r="B406" s="4"/>
    </row>
    <row r="407" spans="1:2" x14ac:dyDescent="0.35">
      <c r="A407" s="20"/>
      <c r="B407" s="4"/>
    </row>
    <row r="408" spans="1:2" x14ac:dyDescent="0.35">
      <c r="A408" s="20"/>
      <c r="B408" s="4"/>
    </row>
    <row r="409" spans="1:2" x14ac:dyDescent="0.35">
      <c r="A409" s="20"/>
      <c r="B409" s="4"/>
    </row>
    <row r="410" spans="1:2" x14ac:dyDescent="0.35">
      <c r="A410" s="20"/>
      <c r="B410" s="4"/>
    </row>
    <row r="411" spans="1:2" x14ac:dyDescent="0.35">
      <c r="A411" s="20"/>
      <c r="B411" s="4"/>
    </row>
    <row r="412" spans="1:2" x14ac:dyDescent="0.35">
      <c r="A412" s="20"/>
      <c r="B412" s="4"/>
    </row>
    <row r="413" spans="1:2" x14ac:dyDescent="0.35">
      <c r="A413" s="20"/>
      <c r="B413" s="4"/>
    </row>
    <row r="414" spans="1:2" x14ac:dyDescent="0.35">
      <c r="A414" s="20"/>
      <c r="B414" s="4"/>
    </row>
    <row r="415" spans="1:2" x14ac:dyDescent="0.35">
      <c r="A415" s="20"/>
      <c r="B415" s="4"/>
    </row>
    <row r="416" spans="1:2" x14ac:dyDescent="0.35">
      <c r="A416" s="20"/>
      <c r="B416" s="4"/>
    </row>
    <row r="417" spans="1:2" x14ac:dyDescent="0.35">
      <c r="A417" s="20"/>
      <c r="B417" s="4"/>
    </row>
    <row r="418" spans="1:2" x14ac:dyDescent="0.35">
      <c r="A418" s="20"/>
      <c r="B418" s="4"/>
    </row>
    <row r="419" spans="1:2" x14ac:dyDescent="0.35">
      <c r="A419" s="20"/>
      <c r="B419" s="4"/>
    </row>
    <row r="420" spans="1:2" x14ac:dyDescent="0.35">
      <c r="A420" s="20"/>
      <c r="B420" s="4"/>
    </row>
    <row r="421" spans="1:2" x14ac:dyDescent="0.35">
      <c r="A421" s="20"/>
      <c r="B421" s="4"/>
    </row>
    <row r="422" spans="1:2" x14ac:dyDescent="0.35">
      <c r="A422" s="20"/>
      <c r="B422" s="4"/>
    </row>
    <row r="423" spans="1:2" x14ac:dyDescent="0.35">
      <c r="A423" s="20"/>
      <c r="B423" s="4"/>
    </row>
    <row r="424" spans="1:2" x14ac:dyDescent="0.35">
      <c r="A424" s="20"/>
      <c r="B424" s="4"/>
    </row>
    <row r="425" spans="1:2" x14ac:dyDescent="0.35">
      <c r="A425" s="20"/>
      <c r="B425" s="4"/>
    </row>
    <row r="426" spans="1:2" x14ac:dyDescent="0.35">
      <c r="A426" s="20"/>
      <c r="B426" s="4"/>
    </row>
    <row r="427" spans="1:2" x14ac:dyDescent="0.35">
      <c r="A427" s="20"/>
      <c r="B427" s="4"/>
    </row>
    <row r="428" spans="1:2" x14ac:dyDescent="0.35">
      <c r="A428" s="20"/>
      <c r="B428" s="4"/>
    </row>
    <row r="429" spans="1:2" x14ac:dyDescent="0.35">
      <c r="A429" s="20"/>
      <c r="B429" s="4"/>
    </row>
    <row r="430" spans="1:2" x14ac:dyDescent="0.35">
      <c r="A430" s="20"/>
      <c r="B430" s="4"/>
    </row>
    <row r="431" spans="1:2" x14ac:dyDescent="0.35">
      <c r="A431" s="20"/>
      <c r="B431" s="4"/>
    </row>
    <row r="432" spans="1:2" x14ac:dyDescent="0.35">
      <c r="A432" s="20"/>
      <c r="B432" s="4"/>
    </row>
    <row r="433" spans="1:2" x14ac:dyDescent="0.35">
      <c r="A433" s="20"/>
      <c r="B433" s="4"/>
    </row>
    <row r="434" spans="1:2" x14ac:dyDescent="0.35">
      <c r="A434" s="20"/>
      <c r="B434" s="4"/>
    </row>
    <row r="435" spans="1:2" x14ac:dyDescent="0.35">
      <c r="A435" s="20"/>
      <c r="B435" s="4"/>
    </row>
    <row r="436" spans="1:2" x14ac:dyDescent="0.35">
      <c r="A436" s="20"/>
      <c r="B436" s="4"/>
    </row>
    <row r="437" spans="1:2" x14ac:dyDescent="0.35">
      <c r="A437" s="20"/>
      <c r="B437" s="4"/>
    </row>
    <row r="438" spans="1:2" x14ac:dyDescent="0.35">
      <c r="A438" s="20"/>
      <c r="B438" s="4"/>
    </row>
    <row r="439" spans="1:2" x14ac:dyDescent="0.35">
      <c r="A439" s="20"/>
      <c r="B439" s="4"/>
    </row>
    <row r="440" spans="1:2" x14ac:dyDescent="0.35">
      <c r="A440" s="20"/>
      <c r="B440" s="4"/>
    </row>
    <row r="441" spans="1:2" x14ac:dyDescent="0.35">
      <c r="A441" s="20"/>
      <c r="B441" s="4"/>
    </row>
    <row r="442" spans="1:2" x14ac:dyDescent="0.35">
      <c r="A442" s="20"/>
      <c r="B442" s="4"/>
    </row>
    <row r="443" spans="1:2" x14ac:dyDescent="0.35">
      <c r="A443" s="20"/>
      <c r="B443" s="4"/>
    </row>
    <row r="444" spans="1:2" x14ac:dyDescent="0.35">
      <c r="A444" s="20"/>
      <c r="B444" s="4"/>
    </row>
    <row r="445" spans="1:2" x14ac:dyDescent="0.35">
      <c r="A445" s="20"/>
      <c r="B445" s="4"/>
    </row>
    <row r="446" spans="1:2" x14ac:dyDescent="0.35">
      <c r="A446" s="20"/>
      <c r="B446" s="4"/>
    </row>
    <row r="447" spans="1:2" x14ac:dyDescent="0.35">
      <c r="A447" s="20"/>
      <c r="B447" s="4"/>
    </row>
    <row r="448" spans="1:2" x14ac:dyDescent="0.35">
      <c r="A448" s="20"/>
      <c r="B448" s="4"/>
    </row>
    <row r="449" spans="1:2" x14ac:dyDescent="0.35">
      <c r="A449" s="20"/>
      <c r="B449" s="4"/>
    </row>
    <row r="450" spans="1:2" x14ac:dyDescent="0.35">
      <c r="A450" s="20"/>
      <c r="B450" s="4"/>
    </row>
    <row r="451" spans="1:2" x14ac:dyDescent="0.35">
      <c r="A451" s="20"/>
      <c r="B451" s="4"/>
    </row>
    <row r="452" spans="1:2" x14ac:dyDescent="0.35">
      <c r="A452" s="20"/>
      <c r="B452" s="4"/>
    </row>
    <row r="453" spans="1:2" x14ac:dyDescent="0.35">
      <c r="A453" s="20"/>
      <c r="B453" s="4"/>
    </row>
    <row r="454" spans="1:2" x14ac:dyDescent="0.35">
      <c r="A454" s="20"/>
      <c r="B454" s="4"/>
    </row>
    <row r="455" spans="1:2" x14ac:dyDescent="0.35">
      <c r="A455" s="20"/>
      <c r="B455" s="4"/>
    </row>
    <row r="456" spans="1:2" x14ac:dyDescent="0.35">
      <c r="A456" s="20"/>
      <c r="B456" s="4"/>
    </row>
    <row r="457" spans="1:2" x14ac:dyDescent="0.35">
      <c r="A457" s="20"/>
      <c r="B457" s="4"/>
    </row>
    <row r="458" spans="1:2" x14ac:dyDescent="0.35">
      <c r="A458" s="20"/>
      <c r="B458" s="4"/>
    </row>
    <row r="459" spans="1:2" x14ac:dyDescent="0.35">
      <c r="A459" s="20"/>
      <c r="B459" s="4"/>
    </row>
    <row r="460" spans="1:2" x14ac:dyDescent="0.35">
      <c r="A460" s="20"/>
      <c r="B460" s="4"/>
    </row>
    <row r="461" spans="1:2" x14ac:dyDescent="0.35">
      <c r="A461" s="20"/>
      <c r="B461" s="4"/>
    </row>
    <row r="462" spans="1:2" x14ac:dyDescent="0.35">
      <c r="A462" s="20"/>
      <c r="B462" s="4"/>
    </row>
    <row r="463" spans="1:2" x14ac:dyDescent="0.35">
      <c r="A463" s="20"/>
      <c r="B463" s="4"/>
    </row>
    <row r="464" spans="1:2" x14ac:dyDescent="0.35">
      <c r="A464" s="20"/>
      <c r="B464" s="4"/>
    </row>
    <row r="465" spans="1:2" x14ac:dyDescent="0.35">
      <c r="A465" s="20"/>
      <c r="B465" s="4"/>
    </row>
    <row r="466" spans="1:2" x14ac:dyDescent="0.35">
      <c r="A466" s="20"/>
      <c r="B466" s="4"/>
    </row>
    <row r="467" spans="1:2" x14ac:dyDescent="0.35">
      <c r="A467" s="20"/>
      <c r="B467" s="4"/>
    </row>
    <row r="468" spans="1:2" x14ac:dyDescent="0.35">
      <c r="A468" s="20"/>
      <c r="B468" s="4"/>
    </row>
    <row r="469" spans="1:2" x14ac:dyDescent="0.35">
      <c r="A469" s="20"/>
      <c r="B469" s="4"/>
    </row>
    <row r="470" spans="1:2" x14ac:dyDescent="0.35">
      <c r="A470" s="20"/>
      <c r="B470" s="4"/>
    </row>
    <row r="471" spans="1:2" x14ac:dyDescent="0.35">
      <c r="A471" s="20"/>
      <c r="B471" s="4"/>
    </row>
    <row r="472" spans="1:2" x14ac:dyDescent="0.35">
      <c r="A472" s="20"/>
      <c r="B472" s="4"/>
    </row>
    <row r="473" spans="1:2" x14ac:dyDescent="0.35">
      <c r="A473" s="20"/>
      <c r="B473" s="4"/>
    </row>
    <row r="474" spans="1:2" x14ac:dyDescent="0.35">
      <c r="A474" s="20"/>
      <c r="B474" s="4"/>
    </row>
    <row r="475" spans="1:2" x14ac:dyDescent="0.35">
      <c r="A475" s="20"/>
      <c r="B475" s="4"/>
    </row>
    <row r="476" spans="1:2" x14ac:dyDescent="0.35">
      <c r="A476" s="20"/>
      <c r="B476" s="4"/>
    </row>
    <row r="477" spans="1:2" x14ac:dyDescent="0.35">
      <c r="A477" s="20"/>
      <c r="B477" s="4"/>
    </row>
    <row r="478" spans="1:2" x14ac:dyDescent="0.35">
      <c r="A478" s="20"/>
      <c r="B478" s="4"/>
    </row>
    <row r="479" spans="1:2" x14ac:dyDescent="0.35">
      <c r="A479" s="20"/>
      <c r="B479" s="4"/>
    </row>
    <row r="480" spans="1:2" x14ac:dyDescent="0.35">
      <c r="A480" s="20"/>
      <c r="B480" s="4"/>
    </row>
    <row r="481" spans="1:2" x14ac:dyDescent="0.35">
      <c r="A481" s="20"/>
      <c r="B481" s="4"/>
    </row>
    <row r="482" spans="1:2" x14ac:dyDescent="0.35">
      <c r="A482" s="20"/>
      <c r="B482" s="4"/>
    </row>
    <row r="483" spans="1:2" x14ac:dyDescent="0.35">
      <c r="A483" s="20"/>
      <c r="B483" s="4"/>
    </row>
    <row r="484" spans="1:2" x14ac:dyDescent="0.35">
      <c r="A484" s="20"/>
      <c r="B484" s="4"/>
    </row>
    <row r="485" spans="1:2" x14ac:dyDescent="0.35">
      <c r="A485" s="20"/>
      <c r="B485" s="4"/>
    </row>
    <row r="486" spans="1:2" x14ac:dyDescent="0.35">
      <c r="A486" s="20"/>
      <c r="B486" s="4"/>
    </row>
    <row r="487" spans="1:2" x14ac:dyDescent="0.35">
      <c r="A487" s="20"/>
      <c r="B487" s="4"/>
    </row>
    <row r="488" spans="1:2" x14ac:dyDescent="0.35">
      <c r="A488" s="20"/>
      <c r="B488" s="4"/>
    </row>
    <row r="489" spans="1:2" x14ac:dyDescent="0.35">
      <c r="A489" s="20"/>
      <c r="B489" s="4"/>
    </row>
    <row r="490" spans="1:2" x14ac:dyDescent="0.35">
      <c r="A490" s="20"/>
      <c r="B490" s="4"/>
    </row>
    <row r="491" spans="1:2" x14ac:dyDescent="0.35">
      <c r="A491" s="20"/>
      <c r="B491" s="4"/>
    </row>
    <row r="492" spans="1:2" x14ac:dyDescent="0.35">
      <c r="A492" s="20"/>
      <c r="B492" s="4"/>
    </row>
    <row r="493" spans="1:2" x14ac:dyDescent="0.35">
      <c r="A493" s="20"/>
      <c r="B493" s="4"/>
    </row>
    <row r="494" spans="1:2" x14ac:dyDescent="0.35">
      <c r="A494" s="20"/>
      <c r="B494" s="4"/>
    </row>
    <row r="495" spans="1:2" x14ac:dyDescent="0.35">
      <c r="A495" s="20"/>
      <c r="B495" s="4"/>
    </row>
    <row r="496" spans="1:2" x14ac:dyDescent="0.35">
      <c r="A496" s="20"/>
      <c r="B496" s="4"/>
    </row>
    <row r="497" spans="1:2" x14ac:dyDescent="0.35">
      <c r="A497" s="20"/>
      <c r="B497" s="4"/>
    </row>
    <row r="498" spans="1:2" x14ac:dyDescent="0.35">
      <c r="A498" s="20"/>
      <c r="B498" s="4"/>
    </row>
    <row r="499" spans="1:2" x14ac:dyDescent="0.35">
      <c r="A499" s="20"/>
      <c r="B499" s="4"/>
    </row>
    <row r="500" spans="1:2" x14ac:dyDescent="0.35">
      <c r="A500" s="20"/>
      <c r="B500" s="4"/>
    </row>
    <row r="501" spans="1:2" x14ac:dyDescent="0.35">
      <c r="A501" s="20"/>
      <c r="B501" s="4"/>
    </row>
    <row r="502" spans="1:2" x14ac:dyDescent="0.35">
      <c r="A502" s="20"/>
      <c r="B502" s="4"/>
    </row>
    <row r="503" spans="1:2" x14ac:dyDescent="0.35">
      <c r="A503" s="20"/>
      <c r="B503" s="4"/>
    </row>
    <row r="504" spans="1:2" x14ac:dyDescent="0.35">
      <c r="A504" s="20"/>
      <c r="B504" s="4"/>
    </row>
    <row r="505" spans="1:2" x14ac:dyDescent="0.35">
      <c r="A505" s="20"/>
      <c r="B505" s="4"/>
    </row>
    <row r="506" spans="1:2" x14ac:dyDescent="0.35">
      <c r="A506" s="20"/>
      <c r="B506" s="4"/>
    </row>
    <row r="507" spans="1:2" x14ac:dyDescent="0.35">
      <c r="A507" s="20"/>
      <c r="B507" s="4"/>
    </row>
    <row r="508" spans="1:2" x14ac:dyDescent="0.35">
      <c r="A508" s="20"/>
      <c r="B508" s="4"/>
    </row>
    <row r="509" spans="1:2" x14ac:dyDescent="0.35">
      <c r="A509" s="20"/>
      <c r="B509" s="4"/>
    </row>
    <row r="510" spans="1:2" x14ac:dyDescent="0.35">
      <c r="A510" s="20"/>
      <c r="B510" s="4"/>
    </row>
    <row r="511" spans="1:2" x14ac:dyDescent="0.35">
      <c r="A511" s="20"/>
      <c r="B511" s="4"/>
    </row>
    <row r="512" spans="1:2" x14ac:dyDescent="0.35">
      <c r="A512" s="20"/>
      <c r="B512" s="4"/>
    </row>
    <row r="513" spans="1:2" x14ac:dyDescent="0.35">
      <c r="A513" s="20"/>
      <c r="B513" s="4"/>
    </row>
    <row r="514" spans="1:2" x14ac:dyDescent="0.35">
      <c r="A514" s="20"/>
      <c r="B514" s="4"/>
    </row>
    <row r="515" spans="1:2" x14ac:dyDescent="0.35">
      <c r="A515" s="20"/>
      <c r="B515" s="4"/>
    </row>
    <row r="516" spans="1:2" x14ac:dyDescent="0.35">
      <c r="A516" s="20"/>
      <c r="B516" s="4"/>
    </row>
    <row r="517" spans="1:2" x14ac:dyDescent="0.35">
      <c r="A517" s="20"/>
      <c r="B517" s="4"/>
    </row>
    <row r="518" spans="1:2" x14ac:dyDescent="0.35">
      <c r="A518" s="20"/>
      <c r="B518" s="4"/>
    </row>
    <row r="519" spans="1:2" x14ac:dyDescent="0.35">
      <c r="A519" s="20"/>
      <c r="B519" s="4"/>
    </row>
    <row r="520" spans="1:2" x14ac:dyDescent="0.35">
      <c r="A520" s="20"/>
      <c r="B520" s="4"/>
    </row>
    <row r="521" spans="1:2" x14ac:dyDescent="0.35">
      <c r="A521" s="20"/>
      <c r="B521" s="4"/>
    </row>
    <row r="522" spans="1:2" x14ac:dyDescent="0.35">
      <c r="A522" s="20"/>
      <c r="B522" s="4"/>
    </row>
    <row r="523" spans="1:2" x14ac:dyDescent="0.35">
      <c r="A523" s="20"/>
      <c r="B523" s="4"/>
    </row>
    <row r="524" spans="1:2" x14ac:dyDescent="0.35">
      <c r="A524" s="20"/>
      <c r="B524" s="4"/>
    </row>
    <row r="525" spans="1:2" x14ac:dyDescent="0.35">
      <c r="A525" s="20"/>
      <c r="B525" s="4"/>
    </row>
    <row r="526" spans="1:2" x14ac:dyDescent="0.35">
      <c r="A526" s="20"/>
      <c r="B526" s="4"/>
    </row>
    <row r="527" spans="1:2" x14ac:dyDescent="0.35">
      <c r="A527" s="20"/>
      <c r="B527" s="4"/>
    </row>
    <row r="528" spans="1:2" x14ac:dyDescent="0.35">
      <c r="A528" s="20"/>
      <c r="B528" s="4"/>
    </row>
    <row r="529" spans="1:2" x14ac:dyDescent="0.35">
      <c r="A529" s="20"/>
      <c r="B529" s="4"/>
    </row>
    <row r="530" spans="1:2" x14ac:dyDescent="0.35">
      <c r="A530" s="20"/>
      <c r="B530" s="4"/>
    </row>
    <row r="531" spans="1:2" x14ac:dyDescent="0.35">
      <c r="A531" s="20"/>
      <c r="B531" s="4"/>
    </row>
    <row r="532" spans="1:2" x14ac:dyDescent="0.35">
      <c r="A532" s="20"/>
      <c r="B532" s="4"/>
    </row>
    <row r="533" spans="1:2" x14ac:dyDescent="0.35">
      <c r="A533" s="20"/>
      <c r="B533" s="4"/>
    </row>
    <row r="534" spans="1:2" x14ac:dyDescent="0.35">
      <c r="A534" s="20"/>
      <c r="B534" s="4"/>
    </row>
    <row r="535" spans="1:2" x14ac:dyDescent="0.35">
      <c r="A535" s="20"/>
      <c r="B535" s="4"/>
    </row>
    <row r="536" spans="1:2" x14ac:dyDescent="0.35">
      <c r="A536" s="20"/>
      <c r="B536" s="4"/>
    </row>
    <row r="537" spans="1:2" x14ac:dyDescent="0.35">
      <c r="A537" s="20"/>
      <c r="B537" s="4"/>
    </row>
    <row r="538" spans="1:2" x14ac:dyDescent="0.35">
      <c r="A538" s="20"/>
      <c r="B538" s="4"/>
    </row>
    <row r="539" spans="1:2" x14ac:dyDescent="0.35">
      <c r="A539" s="20"/>
      <c r="B539" s="4"/>
    </row>
    <row r="540" spans="1:2" x14ac:dyDescent="0.35">
      <c r="A540" s="20"/>
      <c r="B540" s="4"/>
    </row>
    <row r="541" spans="1:2" x14ac:dyDescent="0.35">
      <c r="A541" s="20"/>
      <c r="B541" s="4"/>
    </row>
    <row r="542" spans="1:2" x14ac:dyDescent="0.35">
      <c r="A542" s="20"/>
      <c r="B542" s="4"/>
    </row>
    <row r="543" spans="1:2" x14ac:dyDescent="0.35">
      <c r="A543" s="20"/>
      <c r="B543" s="4"/>
    </row>
    <row r="544" spans="1:2" x14ac:dyDescent="0.35">
      <c r="A544" s="20"/>
      <c r="B544" s="4"/>
    </row>
    <row r="545" spans="1:2" x14ac:dyDescent="0.35">
      <c r="A545" s="20"/>
      <c r="B545" s="4"/>
    </row>
    <row r="546" spans="1:2" x14ac:dyDescent="0.35">
      <c r="A546" s="20"/>
      <c r="B546" s="4"/>
    </row>
    <row r="547" spans="1:2" x14ac:dyDescent="0.35">
      <c r="A547" s="20"/>
      <c r="B547" s="4"/>
    </row>
    <row r="548" spans="1:2" x14ac:dyDescent="0.35">
      <c r="A548" s="20"/>
      <c r="B548" s="4"/>
    </row>
    <row r="549" spans="1:2" x14ac:dyDescent="0.35">
      <c r="A549" s="20"/>
      <c r="B549" s="4"/>
    </row>
    <row r="550" spans="1:2" x14ac:dyDescent="0.35">
      <c r="A550" s="20"/>
      <c r="B550" s="4"/>
    </row>
    <row r="551" spans="1:2" x14ac:dyDescent="0.35">
      <c r="A551" s="20"/>
      <c r="B551" s="4"/>
    </row>
    <row r="552" spans="1:2" x14ac:dyDescent="0.35">
      <c r="A552" s="20"/>
      <c r="B552" s="4"/>
    </row>
    <row r="553" spans="1:2" x14ac:dyDescent="0.35">
      <c r="A553" s="20"/>
      <c r="B553" s="4"/>
    </row>
    <row r="554" spans="1:2" x14ac:dyDescent="0.35">
      <c r="A554" s="20"/>
      <c r="B554" s="4"/>
    </row>
    <row r="555" spans="1:2" x14ac:dyDescent="0.35">
      <c r="A555" s="20"/>
      <c r="B555" s="4"/>
    </row>
    <row r="556" spans="1:2" x14ac:dyDescent="0.35">
      <c r="A556" s="20"/>
      <c r="B556" s="4"/>
    </row>
    <row r="557" spans="1:2" x14ac:dyDescent="0.35">
      <c r="A557" s="20"/>
      <c r="B557" s="4"/>
    </row>
    <row r="558" spans="1:2" x14ac:dyDescent="0.35">
      <c r="A558" s="20"/>
      <c r="B558" s="4"/>
    </row>
    <row r="559" spans="1:2" x14ac:dyDescent="0.35">
      <c r="A559" s="20"/>
      <c r="B559" s="4"/>
    </row>
    <row r="560" spans="1:2" x14ac:dyDescent="0.35">
      <c r="A560" s="20"/>
      <c r="B560" s="4"/>
    </row>
    <row r="561" spans="1:2" x14ac:dyDescent="0.35">
      <c r="A561" s="20"/>
      <c r="B561" s="4"/>
    </row>
    <row r="562" spans="1:2" x14ac:dyDescent="0.35">
      <c r="A562" s="20"/>
      <c r="B562" s="4"/>
    </row>
    <row r="563" spans="1:2" x14ac:dyDescent="0.35">
      <c r="A563" s="20"/>
      <c r="B563" s="4"/>
    </row>
    <row r="564" spans="1:2" x14ac:dyDescent="0.35">
      <c r="A564" s="20"/>
      <c r="B564" s="4"/>
    </row>
    <row r="565" spans="1:2" x14ac:dyDescent="0.35">
      <c r="A565" s="20"/>
      <c r="B565" s="4"/>
    </row>
    <row r="566" spans="1:2" x14ac:dyDescent="0.35">
      <c r="A566" s="20"/>
      <c r="B566" s="4"/>
    </row>
    <row r="567" spans="1:2" x14ac:dyDescent="0.35">
      <c r="A567" s="20"/>
      <c r="B567" s="4"/>
    </row>
    <row r="568" spans="1:2" x14ac:dyDescent="0.35">
      <c r="A568" s="20"/>
      <c r="B568" s="4"/>
    </row>
    <row r="569" spans="1:2" x14ac:dyDescent="0.35">
      <c r="A569" s="20"/>
      <c r="B569" s="4"/>
    </row>
    <row r="570" spans="1:2" x14ac:dyDescent="0.35">
      <c r="A570" s="20"/>
      <c r="B570" s="4"/>
    </row>
    <row r="571" spans="1:2" x14ac:dyDescent="0.35">
      <c r="A571" s="20"/>
      <c r="B571" s="4"/>
    </row>
    <row r="572" spans="1:2" x14ac:dyDescent="0.35">
      <c r="A572" s="20"/>
      <c r="B572" s="4"/>
    </row>
    <row r="573" spans="1:2" x14ac:dyDescent="0.35">
      <c r="A573" s="20"/>
      <c r="B573" s="4"/>
    </row>
    <row r="574" spans="1:2" x14ac:dyDescent="0.35">
      <c r="A574" s="20"/>
      <c r="B574" s="4"/>
    </row>
    <row r="575" spans="1:2" x14ac:dyDescent="0.35">
      <c r="A575" s="20"/>
      <c r="B575" s="4"/>
    </row>
    <row r="576" spans="1:2" x14ac:dyDescent="0.35">
      <c r="A576" s="20"/>
      <c r="B576" s="4"/>
    </row>
    <row r="577" spans="1:2" x14ac:dyDescent="0.35">
      <c r="A577" s="20"/>
      <c r="B577" s="4"/>
    </row>
    <row r="578" spans="1:2" x14ac:dyDescent="0.35">
      <c r="A578" s="20"/>
      <c r="B578" s="4"/>
    </row>
    <row r="579" spans="1:2" x14ac:dyDescent="0.35">
      <c r="A579" s="20"/>
      <c r="B579" s="4"/>
    </row>
    <row r="580" spans="1:2" x14ac:dyDescent="0.35">
      <c r="A580" s="20"/>
      <c r="B580" s="4"/>
    </row>
    <row r="581" spans="1:2" x14ac:dyDescent="0.35">
      <c r="A581" s="20"/>
      <c r="B581" s="4"/>
    </row>
    <row r="582" spans="1:2" x14ac:dyDescent="0.35">
      <c r="A582" s="20"/>
      <c r="B582" s="4"/>
    </row>
    <row r="583" spans="1:2" x14ac:dyDescent="0.35">
      <c r="A583" s="20"/>
      <c r="B583" s="4"/>
    </row>
    <row r="584" spans="1:2" x14ac:dyDescent="0.35">
      <c r="A584" s="20"/>
      <c r="B584" s="4"/>
    </row>
    <row r="585" spans="1:2" x14ac:dyDescent="0.35">
      <c r="A585" s="20"/>
      <c r="B585" s="4"/>
    </row>
    <row r="586" spans="1:2" x14ac:dyDescent="0.35">
      <c r="A586" s="20"/>
      <c r="B586" s="4"/>
    </row>
    <row r="587" spans="1:2" x14ac:dyDescent="0.35">
      <c r="A587" s="20"/>
      <c r="B587" s="4"/>
    </row>
    <row r="588" spans="1:2" x14ac:dyDescent="0.35">
      <c r="A588" s="20"/>
      <c r="B588" s="4"/>
    </row>
    <row r="589" spans="1:2" x14ac:dyDescent="0.35">
      <c r="A589" s="20"/>
      <c r="B589" s="4"/>
    </row>
    <row r="590" spans="1:2" x14ac:dyDescent="0.35">
      <c r="A590" s="20"/>
      <c r="B590" s="4"/>
    </row>
    <row r="591" spans="1:2" x14ac:dyDescent="0.35">
      <c r="A591" s="20"/>
      <c r="B591" s="4"/>
    </row>
    <row r="592" spans="1:2" x14ac:dyDescent="0.35">
      <c r="A592" s="20"/>
      <c r="B592" s="4"/>
    </row>
    <row r="593" spans="1:2" x14ac:dyDescent="0.35">
      <c r="A593" s="20"/>
      <c r="B593" s="4"/>
    </row>
    <row r="594" spans="1:2" x14ac:dyDescent="0.35">
      <c r="A594" s="20"/>
      <c r="B594" s="4"/>
    </row>
    <row r="595" spans="1:2" x14ac:dyDescent="0.35">
      <c r="A595" s="20"/>
      <c r="B595" s="4"/>
    </row>
    <row r="596" spans="1:2" x14ac:dyDescent="0.35">
      <c r="A596" s="20"/>
      <c r="B596" s="4"/>
    </row>
    <row r="597" spans="1:2" x14ac:dyDescent="0.35">
      <c r="A597" s="20"/>
      <c r="B597" s="4"/>
    </row>
    <row r="598" spans="1:2" x14ac:dyDescent="0.35">
      <c r="A598" s="20"/>
      <c r="B598" s="4"/>
    </row>
    <row r="599" spans="1:2" x14ac:dyDescent="0.35">
      <c r="A599" s="20"/>
      <c r="B599" s="4"/>
    </row>
    <row r="600" spans="1:2" x14ac:dyDescent="0.35">
      <c r="A600" s="20"/>
      <c r="B600" s="4"/>
    </row>
    <row r="601" spans="1:2" x14ac:dyDescent="0.35">
      <c r="A601" s="20"/>
      <c r="B601" s="4"/>
    </row>
    <row r="602" spans="1:2" x14ac:dyDescent="0.35">
      <c r="A602" s="20"/>
      <c r="B602" s="4"/>
    </row>
    <row r="603" spans="1:2" x14ac:dyDescent="0.35">
      <c r="A603" s="20"/>
      <c r="B603" s="4"/>
    </row>
    <row r="604" spans="1:2" x14ac:dyDescent="0.35">
      <c r="A604" s="20"/>
      <c r="B604" s="4"/>
    </row>
    <row r="605" spans="1:2" x14ac:dyDescent="0.35">
      <c r="A605" s="20"/>
      <c r="B605" s="4"/>
    </row>
    <row r="606" spans="1:2" x14ac:dyDescent="0.35">
      <c r="A606" s="20"/>
      <c r="B606" s="4"/>
    </row>
    <row r="607" spans="1:2" x14ac:dyDescent="0.35">
      <c r="A607" s="20"/>
      <c r="B607" s="4"/>
    </row>
    <row r="608" spans="1:2" x14ac:dyDescent="0.35">
      <c r="A608" s="20"/>
      <c r="B608" s="4"/>
    </row>
    <row r="609" spans="1:2" x14ac:dyDescent="0.35">
      <c r="A609" s="20"/>
      <c r="B609" s="4"/>
    </row>
    <row r="610" spans="1:2" x14ac:dyDescent="0.35">
      <c r="A610" s="20"/>
      <c r="B610" s="4"/>
    </row>
    <row r="611" spans="1:2" x14ac:dyDescent="0.35">
      <c r="A611" s="20"/>
      <c r="B611" s="4"/>
    </row>
    <row r="612" spans="1:2" x14ac:dyDescent="0.35">
      <c r="A612" s="20"/>
      <c r="B612" s="4"/>
    </row>
    <row r="613" spans="1:2" x14ac:dyDescent="0.35">
      <c r="A613" s="20"/>
      <c r="B613" s="4"/>
    </row>
    <row r="614" spans="1:2" x14ac:dyDescent="0.35">
      <c r="A614" s="20"/>
      <c r="B614" s="4"/>
    </row>
    <row r="615" spans="1:2" x14ac:dyDescent="0.35">
      <c r="A615" s="20"/>
      <c r="B615" s="4"/>
    </row>
    <row r="616" spans="1:2" x14ac:dyDescent="0.35">
      <c r="A616" s="20"/>
      <c r="B616" s="4"/>
    </row>
    <row r="617" spans="1:2" x14ac:dyDescent="0.35">
      <c r="A617" s="20"/>
      <c r="B617" s="4"/>
    </row>
    <row r="618" spans="1:2" x14ac:dyDescent="0.35">
      <c r="A618" s="20"/>
      <c r="B618" s="4"/>
    </row>
    <row r="619" spans="1:2" x14ac:dyDescent="0.35">
      <c r="A619" s="20"/>
      <c r="B619" s="4"/>
    </row>
    <row r="620" spans="1:2" x14ac:dyDescent="0.35">
      <c r="A620" s="20"/>
      <c r="B620" s="4"/>
    </row>
    <row r="621" spans="1:2" x14ac:dyDescent="0.35">
      <c r="A621" s="20"/>
      <c r="B621" s="4"/>
    </row>
    <row r="622" spans="1:2" x14ac:dyDescent="0.35">
      <c r="A622" s="20"/>
      <c r="B622" s="4"/>
    </row>
    <row r="623" spans="1:2" x14ac:dyDescent="0.35">
      <c r="A623" s="20"/>
      <c r="B623" s="4"/>
    </row>
    <row r="624" spans="1:2" x14ac:dyDescent="0.35">
      <c r="A624" s="20"/>
      <c r="B624" s="4"/>
    </row>
    <row r="625" spans="1:2" x14ac:dyDescent="0.35">
      <c r="A625" s="20"/>
      <c r="B625" s="4"/>
    </row>
    <row r="626" spans="1:2" x14ac:dyDescent="0.35">
      <c r="A626" s="20"/>
      <c r="B626" s="4"/>
    </row>
    <row r="627" spans="1:2" x14ac:dyDescent="0.35">
      <c r="A627" s="20"/>
      <c r="B627" s="4"/>
    </row>
    <row r="628" spans="1:2" x14ac:dyDescent="0.35">
      <c r="A628" s="20"/>
      <c r="B628" s="4"/>
    </row>
    <row r="629" spans="1:2" x14ac:dyDescent="0.35">
      <c r="A629" s="20"/>
      <c r="B629" s="4"/>
    </row>
    <row r="630" spans="1:2" x14ac:dyDescent="0.35">
      <c r="A630" s="20"/>
      <c r="B630" s="4"/>
    </row>
    <row r="631" spans="1:2" x14ac:dyDescent="0.35">
      <c r="A631" s="20"/>
      <c r="B631" s="4"/>
    </row>
    <row r="632" spans="1:2" x14ac:dyDescent="0.35">
      <c r="A632" s="20"/>
      <c r="B632" s="4"/>
    </row>
    <row r="633" spans="1:2" x14ac:dyDescent="0.35">
      <c r="A633" s="20"/>
      <c r="B633" s="4"/>
    </row>
    <row r="634" spans="1:2" x14ac:dyDescent="0.35">
      <c r="A634" s="20"/>
      <c r="B634" s="4"/>
    </row>
    <row r="635" spans="1:2" x14ac:dyDescent="0.35">
      <c r="A635" s="20"/>
      <c r="B635" s="4"/>
    </row>
    <row r="636" spans="1:2" x14ac:dyDescent="0.35">
      <c r="A636" s="20"/>
      <c r="B636" s="4"/>
    </row>
    <row r="637" spans="1:2" x14ac:dyDescent="0.35">
      <c r="A637" s="20"/>
      <c r="B637" s="4"/>
    </row>
    <row r="638" spans="1:2" x14ac:dyDescent="0.35">
      <c r="A638" s="20"/>
      <c r="B638" s="4"/>
    </row>
    <row r="639" spans="1:2" x14ac:dyDescent="0.35">
      <c r="A639" s="20"/>
      <c r="B639" s="4"/>
    </row>
    <row r="640" spans="1:2" x14ac:dyDescent="0.35">
      <c r="A640" s="20"/>
      <c r="B640" s="4"/>
    </row>
    <row r="641" spans="1:2" x14ac:dyDescent="0.35">
      <c r="A641" s="20"/>
      <c r="B641" s="4"/>
    </row>
    <row r="642" spans="1:2" x14ac:dyDescent="0.35">
      <c r="A642" s="20"/>
      <c r="B642" s="4"/>
    </row>
    <row r="643" spans="1:2" x14ac:dyDescent="0.35">
      <c r="A643" s="20"/>
      <c r="B643" s="4"/>
    </row>
    <row r="644" spans="1:2" x14ac:dyDescent="0.35">
      <c r="A644" s="20"/>
      <c r="B644" s="4"/>
    </row>
    <row r="645" spans="1:2" x14ac:dyDescent="0.35">
      <c r="A645" s="20"/>
      <c r="B645" s="4"/>
    </row>
    <row r="646" spans="1:2" x14ac:dyDescent="0.35">
      <c r="A646" s="20"/>
      <c r="B646" s="4"/>
    </row>
    <row r="647" spans="1:2" x14ac:dyDescent="0.35">
      <c r="A647" s="20"/>
      <c r="B647" s="4"/>
    </row>
    <row r="648" spans="1:2" x14ac:dyDescent="0.35">
      <c r="A648" s="20"/>
      <c r="B648" s="4"/>
    </row>
    <row r="649" spans="1:2" x14ac:dyDescent="0.35">
      <c r="A649" s="20"/>
      <c r="B649" s="4"/>
    </row>
    <row r="650" spans="1:2" x14ac:dyDescent="0.35">
      <c r="A650" s="20"/>
      <c r="B650" s="4"/>
    </row>
    <row r="651" spans="1:2" x14ac:dyDescent="0.35">
      <c r="A651" s="20"/>
      <c r="B651" s="4"/>
    </row>
    <row r="652" spans="1:2" x14ac:dyDescent="0.35">
      <c r="A652" s="20"/>
      <c r="B652" s="4"/>
    </row>
    <row r="653" spans="1:2" x14ac:dyDescent="0.35">
      <c r="A653" s="20"/>
      <c r="B653" s="4"/>
    </row>
    <row r="654" spans="1:2" x14ac:dyDescent="0.35">
      <c r="A654" s="20"/>
      <c r="B654" s="4"/>
    </row>
    <row r="655" spans="1:2" x14ac:dyDescent="0.35">
      <c r="A655" s="20"/>
      <c r="B655" s="4"/>
    </row>
    <row r="656" spans="1:2" x14ac:dyDescent="0.35">
      <c r="A656" s="20"/>
      <c r="B656" s="4"/>
    </row>
    <row r="657" spans="1:2" x14ac:dyDescent="0.35">
      <c r="A657" s="20"/>
      <c r="B657" s="4"/>
    </row>
    <row r="658" spans="1:2" x14ac:dyDescent="0.35">
      <c r="A658" s="20"/>
      <c r="B658" s="4"/>
    </row>
    <row r="659" spans="1:2" x14ac:dyDescent="0.35">
      <c r="A659" s="20"/>
      <c r="B659" s="4"/>
    </row>
    <row r="660" spans="1:2" x14ac:dyDescent="0.35">
      <c r="A660" s="20"/>
      <c r="B660" s="4"/>
    </row>
    <row r="661" spans="1:2" x14ac:dyDescent="0.35">
      <c r="A661" s="20"/>
      <c r="B661" s="4"/>
    </row>
    <row r="662" spans="1:2" x14ac:dyDescent="0.35">
      <c r="A662" s="20"/>
      <c r="B662" s="4"/>
    </row>
    <row r="663" spans="1:2" x14ac:dyDescent="0.35">
      <c r="A663" s="20"/>
      <c r="B663" s="4"/>
    </row>
    <row r="664" spans="1:2" x14ac:dyDescent="0.35">
      <c r="A664" s="20"/>
      <c r="B664" s="4"/>
    </row>
    <row r="665" spans="1:2" x14ac:dyDescent="0.35">
      <c r="A665" s="20"/>
      <c r="B665" s="4"/>
    </row>
    <row r="666" spans="1:2" x14ac:dyDescent="0.35">
      <c r="A666" s="20"/>
      <c r="B666" s="4"/>
    </row>
    <row r="667" spans="1:2" x14ac:dyDescent="0.35">
      <c r="A667" s="20"/>
      <c r="B667" s="4"/>
    </row>
    <row r="668" spans="1:2" x14ac:dyDescent="0.35">
      <c r="A668" s="20"/>
      <c r="B668" s="4"/>
    </row>
    <row r="669" spans="1:2" x14ac:dyDescent="0.35">
      <c r="A669" s="20"/>
      <c r="B669" s="4"/>
    </row>
    <row r="670" spans="1:2" x14ac:dyDescent="0.35">
      <c r="A670" s="20"/>
      <c r="B670" s="4"/>
    </row>
    <row r="671" spans="1:2" x14ac:dyDescent="0.35">
      <c r="A671" s="20"/>
      <c r="B671" s="4"/>
    </row>
    <row r="672" spans="1:2" x14ac:dyDescent="0.35">
      <c r="A672" s="20"/>
      <c r="B672" s="4"/>
    </row>
    <row r="673" spans="1:2" x14ac:dyDescent="0.35">
      <c r="A673" s="20"/>
      <c r="B673" s="4"/>
    </row>
    <row r="674" spans="1:2" x14ac:dyDescent="0.35">
      <c r="A674" s="20"/>
      <c r="B674" s="4"/>
    </row>
    <row r="675" spans="1:2" x14ac:dyDescent="0.35">
      <c r="A675" s="20"/>
      <c r="B675" s="4"/>
    </row>
    <row r="676" spans="1:2" x14ac:dyDescent="0.35">
      <c r="A676" s="20"/>
      <c r="B676" s="4"/>
    </row>
    <row r="677" spans="1:2" x14ac:dyDescent="0.35">
      <c r="A677" s="20"/>
      <c r="B677" s="4"/>
    </row>
    <row r="678" spans="1:2" x14ac:dyDescent="0.35">
      <c r="A678" s="20"/>
      <c r="B678" s="4"/>
    </row>
    <row r="679" spans="1:2" x14ac:dyDescent="0.35">
      <c r="A679" s="20"/>
      <c r="B679" s="4"/>
    </row>
    <row r="680" spans="1:2" x14ac:dyDescent="0.35">
      <c r="A680" s="20"/>
      <c r="B680" s="4"/>
    </row>
    <row r="681" spans="1:2" x14ac:dyDescent="0.35">
      <c r="A681" s="20"/>
      <c r="B681" s="4"/>
    </row>
    <row r="682" spans="1:2" x14ac:dyDescent="0.35">
      <c r="A682" s="20"/>
      <c r="B682" s="4"/>
    </row>
    <row r="683" spans="1:2" x14ac:dyDescent="0.35">
      <c r="A683" s="20"/>
      <c r="B683" s="4"/>
    </row>
    <row r="684" spans="1:2" x14ac:dyDescent="0.35">
      <c r="A684" s="20"/>
      <c r="B684" s="4"/>
    </row>
    <row r="685" spans="1:2" x14ac:dyDescent="0.35">
      <c r="A685" s="20"/>
      <c r="B685" s="4"/>
    </row>
    <row r="686" spans="1:2" x14ac:dyDescent="0.35">
      <c r="A686" s="20"/>
      <c r="B686" s="4"/>
    </row>
    <row r="687" spans="1:2" x14ac:dyDescent="0.35">
      <c r="A687" s="20"/>
      <c r="B687" s="4"/>
    </row>
    <row r="688" spans="1:2" x14ac:dyDescent="0.35">
      <c r="A688" s="20"/>
      <c r="B688" s="4"/>
    </row>
    <row r="689" spans="1:2" x14ac:dyDescent="0.35">
      <c r="A689" s="20"/>
      <c r="B689" s="4"/>
    </row>
    <row r="690" spans="1:2" x14ac:dyDescent="0.35">
      <c r="A690" s="20"/>
      <c r="B690" s="4"/>
    </row>
    <row r="691" spans="1:2" x14ac:dyDescent="0.35">
      <c r="A691" s="20"/>
      <c r="B691" s="4"/>
    </row>
    <row r="692" spans="1:2" x14ac:dyDescent="0.35">
      <c r="A692" s="20"/>
      <c r="B692" s="4"/>
    </row>
    <row r="693" spans="1:2" x14ac:dyDescent="0.35">
      <c r="A693" s="20"/>
      <c r="B693" s="4"/>
    </row>
    <row r="694" spans="1:2" x14ac:dyDescent="0.35">
      <c r="A694" s="20"/>
      <c r="B694" s="4"/>
    </row>
    <row r="695" spans="1:2" x14ac:dyDescent="0.35">
      <c r="A695" s="20"/>
      <c r="B695" s="4"/>
    </row>
    <row r="696" spans="1:2" x14ac:dyDescent="0.35">
      <c r="A696" s="20"/>
      <c r="B696" s="4"/>
    </row>
    <row r="697" spans="1:2" x14ac:dyDescent="0.35">
      <c r="A697" s="20"/>
      <c r="B697" s="4"/>
    </row>
    <row r="698" spans="1:2" x14ac:dyDescent="0.35">
      <c r="A698" s="20"/>
      <c r="B698" s="4"/>
    </row>
    <row r="699" spans="1:2" x14ac:dyDescent="0.35">
      <c r="A699" s="20"/>
      <c r="B699" s="4"/>
    </row>
    <row r="700" spans="1:2" x14ac:dyDescent="0.35">
      <c r="A700" s="20"/>
      <c r="B700" s="4"/>
    </row>
    <row r="701" spans="1:2" x14ac:dyDescent="0.35">
      <c r="A701" s="20"/>
      <c r="B701" s="4"/>
    </row>
    <row r="702" spans="1:2" x14ac:dyDescent="0.35">
      <c r="A702" s="20"/>
      <c r="B702" s="4"/>
    </row>
    <row r="703" spans="1:2" x14ac:dyDescent="0.35">
      <c r="A703" s="20"/>
      <c r="B703" s="4"/>
    </row>
    <row r="704" spans="1:2" x14ac:dyDescent="0.35">
      <c r="A704" s="20"/>
      <c r="B704" s="4"/>
    </row>
    <row r="705" spans="1:2" x14ac:dyDescent="0.35">
      <c r="A705" s="20"/>
      <c r="B705" s="4"/>
    </row>
    <row r="706" spans="1:2" x14ac:dyDescent="0.35">
      <c r="A706" s="20"/>
      <c r="B706" s="4"/>
    </row>
    <row r="707" spans="1:2" x14ac:dyDescent="0.35">
      <c r="A707" s="20"/>
      <c r="B707" s="4"/>
    </row>
    <row r="708" spans="1:2" x14ac:dyDescent="0.35">
      <c r="A708" s="20"/>
      <c r="B708" s="4"/>
    </row>
    <row r="709" spans="1:2" x14ac:dyDescent="0.35">
      <c r="A709" s="20"/>
      <c r="B709" s="4"/>
    </row>
    <row r="710" spans="1:2" x14ac:dyDescent="0.35">
      <c r="A710" s="20"/>
      <c r="B710" s="4"/>
    </row>
    <row r="711" spans="1:2" x14ac:dyDescent="0.35">
      <c r="A711" s="20"/>
      <c r="B711" s="4"/>
    </row>
    <row r="712" spans="1:2" x14ac:dyDescent="0.35">
      <c r="A712" s="20"/>
      <c r="B712" s="4"/>
    </row>
    <row r="713" spans="1:2" x14ac:dyDescent="0.35">
      <c r="A713" s="20"/>
      <c r="B713" s="4"/>
    </row>
    <row r="714" spans="1:2" x14ac:dyDescent="0.35">
      <c r="A714" s="20"/>
      <c r="B714" s="4"/>
    </row>
    <row r="715" spans="1:2" x14ac:dyDescent="0.35">
      <c r="A715" s="20"/>
      <c r="B715" s="4"/>
    </row>
    <row r="716" spans="1:2" x14ac:dyDescent="0.35">
      <c r="A716" s="20"/>
      <c r="B716" s="4"/>
    </row>
    <row r="717" spans="1:2" x14ac:dyDescent="0.35">
      <c r="A717" s="20"/>
      <c r="B717" s="4"/>
    </row>
    <row r="718" spans="1:2" x14ac:dyDescent="0.35">
      <c r="A718" s="20"/>
      <c r="B718" s="4"/>
    </row>
    <row r="719" spans="1:2" x14ac:dyDescent="0.35">
      <c r="A719" s="20"/>
      <c r="B719" s="4"/>
    </row>
    <row r="720" spans="1:2" x14ac:dyDescent="0.35">
      <c r="A720" s="20"/>
      <c r="B720" s="4"/>
    </row>
    <row r="721" spans="1:2" x14ac:dyDescent="0.35">
      <c r="A721" s="20"/>
      <c r="B721" s="4"/>
    </row>
    <row r="722" spans="1:2" x14ac:dyDescent="0.35">
      <c r="A722" s="20"/>
      <c r="B722" s="4"/>
    </row>
    <row r="723" spans="1:2" x14ac:dyDescent="0.35">
      <c r="A723" s="20"/>
      <c r="B723" s="4"/>
    </row>
    <row r="724" spans="1:2" x14ac:dyDescent="0.35">
      <c r="A724" s="20"/>
      <c r="B724" s="4"/>
    </row>
    <row r="725" spans="1:2" x14ac:dyDescent="0.35">
      <c r="A725" s="20"/>
      <c r="B725" s="4"/>
    </row>
    <row r="726" spans="1:2" x14ac:dyDescent="0.35">
      <c r="A726" s="20"/>
      <c r="B726" s="4"/>
    </row>
    <row r="727" spans="1:2" x14ac:dyDescent="0.35">
      <c r="A727" s="20"/>
      <c r="B727" s="4"/>
    </row>
    <row r="728" spans="1:2" x14ac:dyDescent="0.35">
      <c r="A728" s="20"/>
      <c r="B728" s="4"/>
    </row>
  </sheetData>
  <hyperlinks>
    <hyperlink ref="E22" location="Contents!A1" display="Contents!A1" xr:uid="{AC1DAB37-3965-4F6C-BCAD-F75FBB3C929C}"/>
  </hyperlinks>
  <pageMargins left="0.7" right="0.7" top="0.75" bottom="0.75" header="0.3" footer="0.3"/>
  <pageSetup orientation="portrait" horizontalDpi="1200" verticalDpi="1200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Contents</vt:lpstr>
      <vt:lpstr>Box 1.1</vt:lpstr>
      <vt:lpstr>Box 1.2</vt:lpstr>
      <vt:lpstr>Box 1.3</vt:lpstr>
      <vt:lpstr>Box 1.4</vt:lpstr>
      <vt:lpstr>Box 2.1</vt:lpstr>
      <vt:lpstr>Box 2.2</vt:lpstr>
      <vt:lpstr>Box 3.1</vt:lpstr>
      <vt:lpstr>Box 3.2</vt:lpstr>
      <vt:lpstr>Box 3.3</vt:lpstr>
      <vt:lpstr>Box 4.1</vt:lpstr>
      <vt:lpstr>Box 4.2</vt:lpstr>
      <vt:lpstr>Box 5.1</vt:lpstr>
      <vt:lpstr>Box 5.2</vt:lpstr>
      <vt:lpstr>Box 6.1</vt:lpstr>
      <vt:lpstr>Box 6.2</vt:lpstr>
      <vt:lpstr>Box 7.1</vt:lpstr>
      <vt:lpstr>Box 8.1</vt:lpstr>
      <vt:lpstr>Box 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Kerschyl Singh</dc:creator>
  <cp:lastModifiedBy>Samantha De Kock</cp:lastModifiedBy>
  <dcterms:created xsi:type="dcterms:W3CDTF">2020-04-06T07:35:49Z</dcterms:created>
  <dcterms:modified xsi:type="dcterms:W3CDTF">2024-04-23T06:54:36Z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2021-09-27T08:29:55Z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52686aad-ede9-49aa-bbca-d3a8f994c40a</vt:lpwstr>
  </property>
  <property fmtid="{D5CDD505-2E9C-101B-9397-08002B2CF9AE}" pid="8" name="MSIP_Label_70c52299-74de-4dfd-b117-c9c408edfa50_ContentBits">
    <vt:lpwstr>0</vt:lpwstr>
  </property>
</Properties>
</file>